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R:\Academic Departments\Annual Schedules\"/>
    </mc:Choice>
  </mc:AlternateContent>
  <xr:revisionPtr revIDLastSave="0" documentId="13_ncr:1_{C1E5E1BC-2C4A-466F-9085-70FB9D9EE537}" xr6:coauthVersionLast="47" xr6:coauthVersionMax="47" xr10:uidLastSave="{00000000-0000-0000-0000-000000000000}"/>
  <bookViews>
    <workbookView xWindow="-110" yWindow="-110" windowWidth="19420" windowHeight="10300" xr2:uid="{CE1FCE11-AB76-4643-9958-1B09BA875B61}"/>
  </bookViews>
  <sheets>
    <sheet name="AnnualSchedule" sheetId="1" r:id="rId1"/>
  </sheets>
  <externalReferences>
    <externalReference r:id="rId2"/>
    <externalReference r:id="rId3"/>
  </externalReferences>
  <definedNames>
    <definedName name="_xlnm._FilterDatabase" localSheetId="0" hidden="1">AnnualSchedule!$A$1:$BN$55</definedName>
    <definedName name="COMM_4001">'[1]MasterCourseList '!$E$2</definedName>
    <definedName name="COMM_4002">'[1]MasterCourseList '!$E$3</definedName>
    <definedName name="COMM_4006">'[1]MasterCourseList '!$E$4</definedName>
    <definedName name="COMM_4010">'[1]MasterCourseList '!$E$5</definedName>
    <definedName name="COMM_4016">'[1]MasterCourseList '!$E$6</definedName>
    <definedName name="COMM_4020">'[1]MasterCourseList '!$E$7</definedName>
    <definedName name="COMM_4030">'[1]MasterCourseList '!$E$8</definedName>
    <definedName name="COMM_4032">'[1]MasterCourseList '!$E$9</definedName>
    <definedName name="COMM_4035">'[1]MasterCourseList '!$E$10</definedName>
    <definedName name="COMM_4045">'[1]MasterCourseList '!$E$11</definedName>
    <definedName name="COMM_4050">'[1]MasterCourseList '!$E$12</definedName>
    <definedName name="COMM_4140">'[1]MasterCourseList '!$E$13</definedName>
    <definedName name="COMM_4144">'[1]MasterCourseList '!$E$14</definedName>
    <definedName name="COMM_4145">'[1]MasterCourseList '!$E$15</definedName>
    <definedName name="COMM_4150">'[1]MasterCourseList '!$E$16</definedName>
    <definedName name="COMM_4155">'[1]MasterCourseList '!$E$17</definedName>
    <definedName name="COMM_4200">'[1]MasterCourseList '!$E$18</definedName>
    <definedName name="COMM_4203">'[1]MasterCourseList '!$E$19</definedName>
    <definedName name="COMM_4206">'[1]MasterCourseList '!$E$20</definedName>
    <definedName name="COMM_4220">'[1]MasterCourseList '!$E$22</definedName>
    <definedName name="COMM_4222">'[1]MasterCourseList '!$E$24</definedName>
    <definedName name="COMM_4226">'[1]MasterCourseList '!$E$25</definedName>
    <definedName name="COMM_4235">'[1]MasterCourseList '!$E$26</definedName>
    <definedName name="COMM_4270">'[1]MasterCourseList '!$E$27</definedName>
    <definedName name="COMM_4301">'[1]MasterCourseList '!$E$28</definedName>
    <definedName name="COMM_4318">'[1]MasterCourseList '!$E$29</definedName>
    <definedName name="COMM_4320">'[1]MasterCourseList '!$E$30</definedName>
    <definedName name="COMM_4321">'[1]MasterCourseList '!$E$31</definedName>
    <definedName name="COMM_4323">'[1]MasterCourseList '!$E$32</definedName>
    <definedName name="COMM_4324">'[1]MasterCourseList '!$E$33</definedName>
    <definedName name="COMM_4325">'[1]MasterCourseList '!$E$34</definedName>
    <definedName name="COMM_4326">'[1]MasterCourseList '!$E$35</definedName>
    <definedName name="COMM_4327">'[1]MasterCourseList '!$E$36</definedName>
    <definedName name="COMM_4701">'[1]MasterCourseList '!$E$37</definedName>
    <definedName name="COMM_4900">'[1]MasterCourseList '!$E$38</definedName>
    <definedName name="COMM_4901">'[1]MasterCourseList '!$E$39</definedName>
    <definedName name="COMM_4902">'[1]MasterCourseList '!$E$40</definedName>
    <definedName name="COMM_4904">'[1]MasterCourseList '!$E$41</definedName>
    <definedName name="COMM_4905">'[1]MasterCourseList '!$E$42</definedName>
    <definedName name="COMM_4920">'[1]MasterCourseList '!$E$43</definedName>
    <definedName name="COMM_4980">'[1]MasterCourseList '!$E$44</definedName>
    <definedName name="COMM_4991">'[1]MasterCourseList '!$E$45</definedName>
    <definedName name="COMM_4992">'[1]MasterCourseList '!$E$46</definedName>
    <definedName name="nfp_4001">[2]CourseList!$E$2</definedName>
    <definedName name="nfp_4010">[2]CourseList!$E$3</definedName>
    <definedName name="nfp_4011">[2]CourseList!$E$4</definedName>
    <definedName name="nfp_4015">[2]CourseList!$E$5</definedName>
    <definedName name="nfp_4020">[2]CourseList!$E$6</definedName>
    <definedName name="nfp_4100">[2]CourseList!$E$7</definedName>
    <definedName name="nfp_4105">[2]CourseList!$E$8</definedName>
    <definedName name="nfp_4110">[2]CourseList!$E$9</definedName>
    <definedName name="nfp_4115">[2]CourseList!$E$10</definedName>
    <definedName name="nfp_4120">[2]CourseList!$E$11</definedName>
    <definedName name="nfp_4200">[2]CourseList!$E$12</definedName>
    <definedName name="nfp_4205">[2]CourseList!$E$13</definedName>
    <definedName name="nfp_4210">[2]CourseList!$E$14</definedName>
    <definedName name="nfp_4230">[2]CourseList!$E$15</definedName>
    <definedName name="nfp_4300">[2]CourseList!$E$16</definedName>
    <definedName name="nfp_4305">[2]CourseList!$E$17</definedName>
    <definedName name="nfp_4310">[2]CourseList!$E$18</definedName>
    <definedName name="nfp_4320">[2]CourseList!$E$19</definedName>
    <definedName name="nfp_4400">[2]CourseList!$E$20</definedName>
    <definedName name="nfp_4405">[2]CourseList!$E$21</definedName>
    <definedName name="nfp_4410">[2]CourseList!$E$22</definedName>
    <definedName name="nfp_4500">[2]CourseList!$E$23</definedName>
    <definedName name="nfp_4901">[2]CourseList!$E$25</definedName>
    <definedName name="nfp_4902">[2]CourseList!$E$26</definedName>
    <definedName name="nfp_4904">[2]CourseList!$E$27</definedName>
    <definedName name="nfp_4905">[2]CourseList!$E$28</definedName>
    <definedName name="nfp_4920">[2]CourseList!$E$29</definedName>
    <definedName name="nfp_4980">[2]CourseList!$E$30</definedName>
    <definedName name="nfp_4991">[2]CourseList!$E$31</definedName>
    <definedName name="nfp_4992">[2]CourseList!$E$32</definedName>
    <definedName name="_xlnm.Print_Area" localSheetId="0">AnnualSchedule!$A$1:$AX$43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1" l="1"/>
  <c r="A38" i="1"/>
  <c r="A37" i="1"/>
  <c r="A36" i="1"/>
  <c r="A35" i="1"/>
  <c r="A34" i="1"/>
  <c r="A32" i="1"/>
  <c r="A31" i="1"/>
  <c r="A30" i="1"/>
  <c r="A29" i="1"/>
  <c r="A27" i="1"/>
  <c r="A26" i="1"/>
  <c r="A25" i="1"/>
  <c r="A24" i="1"/>
  <c r="A22" i="1"/>
  <c r="A21" i="1"/>
  <c r="A20" i="1"/>
  <c r="A19" i="1"/>
  <c r="A17" i="1"/>
  <c r="A16" i="1"/>
  <c r="A15" i="1"/>
  <c r="A14" i="1"/>
  <c r="A12" i="1"/>
  <c r="A11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<sst xmlns="http://schemas.openxmlformats.org/spreadsheetml/2006/main" count="245" uniqueCount="46">
  <si>
    <t>Annual Schedule for Master of Science in Nonprofit Leadership</t>
  </si>
  <si>
    <t>Spring 2020</t>
  </si>
  <si>
    <t>Summer 2020</t>
  </si>
  <si>
    <t>Fall 2020</t>
  </si>
  <si>
    <t>Winter 2021</t>
  </si>
  <si>
    <t>Spring 2021</t>
  </si>
  <si>
    <t>Summer 2021</t>
  </si>
  <si>
    <t>Fall 2021</t>
  </si>
  <si>
    <t>Winter 2022</t>
  </si>
  <si>
    <t>Spring 2022</t>
  </si>
  <si>
    <t>Summer 2022</t>
  </si>
  <si>
    <t>Fall 2022</t>
  </si>
  <si>
    <t>Winter 2023</t>
  </si>
  <si>
    <t>Spring 2023</t>
  </si>
  <si>
    <t>Summer 2023</t>
  </si>
  <si>
    <t>Fall 2023</t>
  </si>
  <si>
    <t>Winter 2024</t>
  </si>
  <si>
    <t>Spring 2024</t>
  </si>
  <si>
    <t>Summer 2024</t>
  </si>
  <si>
    <t>Fall 2024</t>
  </si>
  <si>
    <t>Winter 2025</t>
  </si>
  <si>
    <t>Spring 2025</t>
  </si>
  <si>
    <t>Summer 2025</t>
  </si>
  <si>
    <t>Fall 2025</t>
  </si>
  <si>
    <t>Winter 2026</t>
  </si>
  <si>
    <t>Spring 2026</t>
  </si>
  <si>
    <t>Summer 2026</t>
  </si>
  <si>
    <t>Fall 2026</t>
  </si>
  <si>
    <t>Winter 2027</t>
  </si>
  <si>
    <t>Campus/Hybrid</t>
  </si>
  <si>
    <t>Online</t>
  </si>
  <si>
    <t>Hybrid</t>
  </si>
  <si>
    <t>Hybrid Online</t>
  </si>
  <si>
    <t>Core Courses</t>
  </si>
  <si>
    <t>Choose ONE of the following:</t>
  </si>
  <si>
    <t>Consult Advisor</t>
  </si>
  <si>
    <t>Philanthropy and Resource Development</t>
  </si>
  <si>
    <t>Social Enterprise, Innovation and Entrepreneurship</t>
  </si>
  <si>
    <t xml:space="preserve">Executive Leadership and Governance </t>
  </si>
  <si>
    <t>Mission-Driven Operations and Management</t>
  </si>
  <si>
    <t>Electives</t>
  </si>
  <si>
    <t xml:space="preserve"> </t>
  </si>
  <si>
    <t xml:space="preserve">  </t>
  </si>
  <si>
    <t>Updated: 1/9/25</t>
  </si>
  <si>
    <r>
      <rPr>
        <b/>
        <sz val="11"/>
        <color theme="1"/>
        <rFont val="Aptos Narrow"/>
        <family val="2"/>
        <scheme val="minor"/>
      </rPr>
      <t>*</t>
    </r>
    <r>
      <rPr>
        <sz val="11"/>
        <color theme="1"/>
        <rFont val="Aptos Narrow"/>
        <family val="2"/>
        <scheme val="minor"/>
      </rPr>
      <t xml:space="preserve">Courses may sometimes run on-campus and/or online, or due to enrollment may not be offered in accordance with the University College posted annual schedule. </t>
    </r>
  </si>
  <si>
    <t xml:space="preserve">  Check the specific quarter’s schedule on the University College’s website to confirm the delivery course mode.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</si>
</sst>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0"/>
      <name val="Aptos Narrow"/>
      <family val="2"/>
      <scheme val="minor"/>
    </font>
    <font>
      <sz val="11"/>
      <color rgb="FF000000"/>
      <name val="Aptos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AD5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3" borderId="10" xfId="1" applyFill="1" applyBorder="1"/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7" fillId="3" borderId="8" xfId="0" applyFont="1" applyFill="1" applyBorder="1" applyAlignment="1">
      <alignment horizontal="center" wrapText="1"/>
    </xf>
    <xf numFmtId="0" fontId="2" fillId="3" borderId="12" xfId="1" applyFill="1" applyBorder="1"/>
    <xf numFmtId="0" fontId="4" fillId="3" borderId="8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8" fillId="3" borderId="13" xfId="1" applyFont="1" applyFill="1" applyBorder="1"/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4" fillId="3" borderId="15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2" fillId="3" borderId="17" xfId="1" applyFill="1" applyBorder="1" applyAlignment="1">
      <alignment horizontal="left" indent="2"/>
    </xf>
    <xf numFmtId="0" fontId="0" fillId="3" borderId="11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2" fillId="3" borderId="0" xfId="1" applyFill="1" applyBorder="1" applyAlignment="1">
      <alignment horizontal="left" indent="2"/>
    </xf>
    <xf numFmtId="0" fontId="0" fillId="3" borderId="16" xfId="0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2" fillId="5" borderId="10" xfId="1" applyFill="1" applyBorder="1" applyAlignment="1">
      <alignment wrapText="1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2" fillId="5" borderId="10" xfId="1" applyFill="1" applyBorder="1"/>
    <xf numFmtId="0" fontId="2" fillId="5" borderId="10" xfId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6" borderId="7" xfId="0" applyFill="1" applyBorder="1"/>
    <xf numFmtId="0" fontId="0" fillId="6" borderId="8" xfId="0" applyFill="1" applyBorder="1"/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2" fillId="7" borderId="10" xfId="1" applyFill="1" applyBorder="1"/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2" fillId="7" borderId="10" xfId="1" applyFill="1" applyBorder="1" applyAlignment="1">
      <alignment horizontal="left" vertical="center" wrapText="1"/>
    </xf>
    <xf numFmtId="0" fontId="0" fillId="7" borderId="7" xfId="0" applyFill="1" applyBorder="1" applyAlignment="1">
      <alignment horizontal="left" vertical="center"/>
    </xf>
    <xf numFmtId="0" fontId="0" fillId="7" borderId="8" xfId="0" applyFill="1" applyBorder="1" applyAlignment="1">
      <alignment horizontal="left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2" fillId="9" borderId="10" xfId="1" applyFill="1" applyBorder="1"/>
    <xf numFmtId="0" fontId="0" fillId="9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2" fillId="10" borderId="10" xfId="1" applyFill="1" applyBorder="1"/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11" xfId="0" applyFont="1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1" fillId="2" borderId="10" xfId="0" applyFont="1" applyFill="1" applyBorder="1" applyAlignment="1">
      <alignment horizontal="center" vertical="top" wrapText="1"/>
    </xf>
    <xf numFmtId="0" fontId="2" fillId="6" borderId="10" xfId="1" applyFill="1" applyBorder="1"/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2" fillId="6" borderId="10" xfId="1" applyFill="1" applyBorder="1" applyAlignment="1">
      <alignment wrapText="1"/>
    </xf>
    <xf numFmtId="0" fontId="2" fillId="6" borderId="19" xfId="1" applyFill="1" applyBorder="1" applyAlignment="1">
      <alignment wrapText="1"/>
    </xf>
    <xf numFmtId="0" fontId="0" fillId="6" borderId="20" xfId="0" applyFill="1" applyBorder="1"/>
    <xf numFmtId="0" fontId="0" fillId="6" borderId="21" xfId="0" applyFill="1" applyBorder="1"/>
    <xf numFmtId="0" fontId="0" fillId="0" borderId="0" xfId="0" applyAlignment="1">
      <alignment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9" fillId="8" borderId="14" xfId="0" applyFont="1" applyFill="1" applyBorder="1" applyAlignment="1">
      <alignment horizontal="center"/>
    </xf>
    <xf numFmtId="0" fontId="9" fillId="8" borderId="15" xfId="0" applyFont="1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Jerry.Ceja/AppData/Local/Microsoft/Windows/INetCache/Content.Outlook/VXW064WL/Test%20Format%20for%20HQ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Academic%20Departments\Annual%20Schedules\NFP%20HQ%20AS%2001-23-2025.xlsx" TargetMode="External"/><Relationship Id="rId1" Type="http://schemas.openxmlformats.org/officeDocument/2006/relationships/externalLinkPath" Target="NFP%20HQ%20AS%2001-23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CourseList "/>
      <sheetName val="Program"/>
      <sheetName val="ConcentrationList"/>
      <sheetName val="CourseDetails"/>
      <sheetName val="AnnualSchedule"/>
      <sheetName val="QuarterlyPlanning"/>
      <sheetName val="Faculty"/>
    </sheetNames>
    <sheetDataSet>
      <sheetData sheetId="0">
        <row r="2">
          <cell r="E2" t="str">
            <v>COMM 4001 Portfolio Foundations</v>
          </cell>
        </row>
        <row r="3">
          <cell r="E3" t="str">
            <v>COMM 4002 Effective Facilitation and Presentation</v>
          </cell>
        </row>
        <row r="4">
          <cell r="E4" t="str">
            <v>COMM 4006 Building High-Performing Teams</v>
          </cell>
        </row>
        <row r="5">
          <cell r="E5" t="str">
            <v>COMM 4010 Business Fundamentals for Communicators</v>
          </cell>
        </row>
        <row r="6">
          <cell r="E6" t="str">
            <v>COMM 4016 Persuasion and Influence</v>
          </cell>
        </row>
        <row r="7">
          <cell r="E7" t="str">
            <v>COMM 4020 Understanding Professional Communication</v>
          </cell>
        </row>
        <row r="8">
          <cell r="E8" t="str">
            <v>COMM 4030 Managing Learning in Organizations</v>
          </cell>
        </row>
        <row r="9">
          <cell r="E9" t="str">
            <v>COMM 4032 Managing Organizational Change</v>
          </cell>
        </row>
        <row r="10">
          <cell r="E10" t="str">
            <v>COMM 4035 Communicating Across Cultures</v>
          </cell>
        </row>
        <row r="11">
          <cell r="E11" t="str">
            <v>COMM 4045 Applied Critical Thinking in Communication</v>
          </cell>
        </row>
        <row r="12">
          <cell r="E12" t="str">
            <v>COMM 4050 Communication and Society: Theories and Applications</v>
          </cell>
        </row>
        <row r="13">
          <cell r="E13" t="str">
            <v>COMM 4070 Understanding Human Connection</v>
          </cell>
        </row>
        <row r="14">
          <cell r="E14" t="str">
            <v>COMM 4140 Marketing Strategy and Process</v>
          </cell>
        </row>
        <row r="15">
          <cell r="E15" t="str">
            <v>COMM 4144 Public Relations Strategies and Process</v>
          </cell>
        </row>
        <row r="16">
          <cell r="E16" t="str">
            <v>COMM 4145 Public Relations Writing and Tactics</v>
          </cell>
        </row>
        <row r="17">
          <cell r="E17" t="str">
            <v>COMM 4150 Dimensions of Reputation Management</v>
          </cell>
        </row>
        <row r="18">
          <cell r="E18" t="str">
            <v>COMM 4155 Public Relations Research and Measurement</v>
          </cell>
        </row>
        <row r="19">
          <cell r="E19" t="str">
            <v>COMM 4200 Instructional Design</v>
          </cell>
        </row>
        <row r="20">
          <cell r="E20" t="str">
            <v>COMM 4203 Adult Learning Strategies and Theories</v>
          </cell>
        </row>
        <row r="22">
          <cell r="E22" t="str">
            <v>COMM 4216 Performance Consulting</v>
          </cell>
        </row>
        <row r="24">
          <cell r="E24" t="str">
            <v>COMM 4221 Mediation Principles and Practices</v>
          </cell>
        </row>
        <row r="25">
          <cell r="E25" t="str">
            <v>COMM 4222 Negotiation Strategies and Process</v>
          </cell>
        </row>
        <row r="26">
          <cell r="E26" t="str">
            <v>COMM 4226 Managing Organizational Conflict</v>
          </cell>
        </row>
        <row r="27">
          <cell r="E27" t="str">
            <v>COMM 4230 21st Century Learning: Tools and Technologies</v>
          </cell>
        </row>
        <row r="28">
          <cell r="E28" t="str">
            <v>COMM 4235 Integrating Learning and Development Technologies</v>
          </cell>
        </row>
        <row r="29">
          <cell r="E29" t="str">
            <v>COMM 4270 Forty Hour Mediation</v>
          </cell>
        </row>
        <row r="30">
          <cell r="E30" t="str">
            <v>COMM 4301 Brand Management Strategies</v>
          </cell>
        </row>
        <row r="31">
          <cell r="E31" t="str">
            <v>COMM 4318 Mobile Marketing</v>
          </cell>
        </row>
        <row r="32">
          <cell r="E32" t="str">
            <v>COMM 4320 Social Media Strategy</v>
          </cell>
        </row>
        <row r="33">
          <cell r="E33" t="str">
            <v>COMM 4321 Digital Marketing Communication</v>
          </cell>
        </row>
        <row r="34">
          <cell r="E34" t="str">
            <v>COMM 4323 Email Marketing</v>
          </cell>
        </row>
        <row r="35">
          <cell r="E35" t="str">
            <v>COMM 4324 Marketing Analytics</v>
          </cell>
        </row>
        <row r="36">
          <cell r="E36" t="str">
            <v>COMM 4325 Search Marketing</v>
          </cell>
        </row>
        <row r="37">
          <cell r="E37" t="str">
            <v>COMM 4326 Digital Campaign Management</v>
          </cell>
        </row>
        <row r="38">
          <cell r="E38" t="str">
            <v>COMM 4327 Digital Content Creation</v>
          </cell>
        </row>
        <row r="39">
          <cell r="E39" t="str">
            <v>COMM 4701 Special Topics</v>
          </cell>
        </row>
        <row r="40">
          <cell r="E40" t="str">
            <v>COMM 4900 Experiential Learning in Communication Management</v>
          </cell>
        </row>
        <row r="41">
          <cell r="E41" t="str">
            <v>COMM 4901 Capstone Project</v>
          </cell>
        </row>
        <row r="42">
          <cell r="E42" t="str">
            <v>COMM 4902 Capstone Seminar</v>
          </cell>
        </row>
        <row r="43">
          <cell r="E43" t="str">
            <v>COMM 4904 Interdisciplinary Capstone Seminar</v>
          </cell>
        </row>
        <row r="44">
          <cell r="E44" t="str">
            <v>COMM 4905 Storytelling through Research and Measurement</v>
          </cell>
        </row>
        <row r="45">
          <cell r="E45" t="str">
            <v>COMM 4920 Portfolio Capstone</v>
          </cell>
        </row>
        <row r="46">
          <cell r="E46" t="str">
            <v>COMM 4980 Internship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urseList"/>
      <sheetName val="Program"/>
      <sheetName val="ConcentrationList"/>
      <sheetName val="Instructor"/>
      <sheetName val="AnnualSchedule"/>
      <sheetName val="CourseDetails"/>
      <sheetName val="QuarterlyPlanning"/>
      <sheetName val="CourseDevelopment"/>
    </sheetNames>
    <sheetDataSet>
      <sheetData sheetId="0">
        <row r="2">
          <cell r="E2" t="str">
            <v>NFP 4001 Portfolio Foundations</v>
          </cell>
        </row>
        <row r="3">
          <cell r="E3" t="str">
            <v>NFP 4010 Leading Nonprofit/Nongovernmental Organizations</v>
          </cell>
        </row>
        <row r="4">
          <cell r="E4" t="str">
            <v>NFP 4011 Leadership Development in Action</v>
          </cell>
        </row>
        <row r="5">
          <cell r="E5" t="str">
            <v>NFP 4015 Healthy Nonprofit/Nongovernmental Organizations</v>
          </cell>
        </row>
        <row r="6">
          <cell r="E6" t="str">
            <v>NFP 4020 Legacy and Trends of Nonprofit Organizations and Civil Society</v>
          </cell>
        </row>
        <row r="7">
          <cell r="E7" t="str">
            <v>NFP 4100 Philanthropy Principles and Roles in Nonprofit Organizations</v>
          </cell>
        </row>
        <row r="8">
          <cell r="E8" t="str">
            <v>NFP 4105 Philanthropy Roles and Practices</v>
          </cell>
        </row>
        <row r="9">
          <cell r="E9" t="str">
            <v>NFP 4110 Advanced Fundraising Strategies and Planned Giving</v>
          </cell>
        </row>
        <row r="10">
          <cell r="E10" t="str">
            <v>NFP 4115 Leading Nonprofit Financial Health</v>
          </cell>
        </row>
        <row r="11">
          <cell r="E11" t="str">
            <v>NFP 4120 Technology Strategy for Fundraising</v>
          </cell>
        </row>
        <row r="12">
          <cell r="E12" t="str">
            <v>NFP 4200 Executive and Board Roles, Responsibilities, and Leadership</v>
          </cell>
        </row>
        <row r="13">
          <cell r="E13" t="str">
            <v>NFP 4205 Leading Strategically</v>
          </cell>
        </row>
        <row r="14">
          <cell r="E14" t="str">
            <v>NFP 4210 Leading Policy and Advocacy</v>
          </cell>
        </row>
        <row r="15">
          <cell r="E15" t="str">
            <v>NFP 4230 Program Evaluation for Learning and Impact</v>
          </cell>
        </row>
        <row r="16">
          <cell r="E16" t="str">
            <v>NFP 4300 Operational Strategy and Structures</v>
          </cell>
        </row>
        <row r="17">
          <cell r="E17" t="str">
            <v>NFP 4305 Nonprofit Program and People Management</v>
          </cell>
        </row>
        <row r="18">
          <cell r="E18" t="str">
            <v>NFP 4310 Community Organizing, Voice and Empowerment</v>
          </cell>
        </row>
        <row r="19">
          <cell r="E19" t="str">
            <v>NFP 4320 Leading Volunteer Programs with a DEI Lens</v>
          </cell>
        </row>
        <row r="20">
          <cell r="E20" t="str">
            <v>NFP 4400 Principles and Practices in Social Enterprise, Innovation and Entrepreneurship</v>
          </cell>
        </row>
        <row r="21">
          <cell r="E21" t="str">
            <v>NFP 4405 Social Enterprise Strategies</v>
          </cell>
        </row>
        <row r="22">
          <cell r="E22" t="str">
            <v>NFP 4410 Social Enterprise Experiential Learning</v>
          </cell>
        </row>
        <row r="23">
          <cell r="E23" t="str">
            <v>NFP 4500 Social Innovation in Education</v>
          </cell>
        </row>
        <row r="25">
          <cell r="E25" t="str">
            <v>NFP 4901 Capstone Project</v>
          </cell>
        </row>
        <row r="26">
          <cell r="E26" t="str">
            <v>NFP 4902 Capstone Seminar</v>
          </cell>
        </row>
        <row r="27">
          <cell r="E27" t="str">
            <v xml:space="preserve">NFP 4904 Interdisciplinary Capstone Seminar </v>
          </cell>
        </row>
        <row r="28">
          <cell r="E28" t="str">
            <v>NFP 4905 Graduate Social Research Methods</v>
          </cell>
        </row>
        <row r="29">
          <cell r="E29" t="str">
            <v>NFP 4920 Portfolio Capstone</v>
          </cell>
        </row>
        <row r="30">
          <cell r="E30" t="str">
            <v>NFP 4980 Internship</v>
          </cell>
        </row>
        <row r="31">
          <cell r="E31" t="str">
            <v>NFP 4991 Independent Study</v>
          </cell>
        </row>
        <row r="32">
          <cell r="E32" t="str">
            <v>NFP 4992 Directed Study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niversitycollege.du.edu/course-detail/?degreecode=NFP&amp;coursenum=4115" TargetMode="External"/><Relationship Id="rId13" Type="http://schemas.openxmlformats.org/officeDocument/2006/relationships/hyperlink" Target="https://universitycollege.du.edu/course-detail/?degreecode=NFP&amp;coursenum=4400" TargetMode="External"/><Relationship Id="rId18" Type="http://schemas.openxmlformats.org/officeDocument/2006/relationships/hyperlink" Target="https://universitycollege.du.edu/course-detail/nfp-4902/" TargetMode="External"/><Relationship Id="rId26" Type="http://schemas.openxmlformats.org/officeDocument/2006/relationships/hyperlink" Target="https://universitycollege.du.edu/course-detail/?degreecode=NFP&amp;coursenum=4115" TargetMode="External"/><Relationship Id="rId3" Type="http://schemas.openxmlformats.org/officeDocument/2006/relationships/hyperlink" Target="https://universitycollege.du.edu/course-detail/?degreecode=NFP&amp;coursenum=4992" TargetMode="External"/><Relationship Id="rId21" Type="http://schemas.openxmlformats.org/officeDocument/2006/relationships/hyperlink" Target="https://universitycollege.du.edu/courses/coursesdetail.cfm?degreecode=nfp&amp;coursenum=4015" TargetMode="External"/><Relationship Id="rId7" Type="http://schemas.openxmlformats.org/officeDocument/2006/relationships/hyperlink" Target="https://universitycollege.du.edu/course-detail/?degreecode=NFP&amp;coursenum=4210" TargetMode="External"/><Relationship Id="rId12" Type="http://schemas.openxmlformats.org/officeDocument/2006/relationships/hyperlink" Target="https://universitycollege.du.edu/course-detail/?degreecode=NFP&amp;coursenum=4405" TargetMode="External"/><Relationship Id="rId17" Type="http://schemas.openxmlformats.org/officeDocument/2006/relationships/hyperlink" Target="https://universitycollege.du.edu/course-detail/nfp-4901/" TargetMode="External"/><Relationship Id="rId25" Type="http://schemas.openxmlformats.org/officeDocument/2006/relationships/hyperlink" Target="https://universitycollege.du.edu/course-detail/?degreecode=NFP&amp;coursenum=4115" TargetMode="External"/><Relationship Id="rId2" Type="http://schemas.openxmlformats.org/officeDocument/2006/relationships/hyperlink" Target="https://universitycollege.du.edu/course-detail/nfp-4980/" TargetMode="External"/><Relationship Id="rId16" Type="http://schemas.openxmlformats.org/officeDocument/2006/relationships/hyperlink" Target="https://universitycollege.du.edu/course-detail/?degreecode=NFP&amp;coursenum=4105" TargetMode="External"/><Relationship Id="rId20" Type="http://schemas.openxmlformats.org/officeDocument/2006/relationships/hyperlink" Target="https://universitycollege.du.edu/courses/coursesdetail.cfm?degreecode=nfp&amp;coursenum=4905" TargetMode="External"/><Relationship Id="rId29" Type="http://schemas.openxmlformats.org/officeDocument/2006/relationships/hyperlink" Target="https://universitycollege.du.edu/course-detail/?degreecode=NFP&amp;coursenum=4230" TargetMode="External"/><Relationship Id="rId1" Type="http://schemas.openxmlformats.org/officeDocument/2006/relationships/hyperlink" Target="https://universitycollege.du.edu/course-detail/?degreecode=NFP&amp;coursenum=4320" TargetMode="External"/><Relationship Id="rId6" Type="http://schemas.openxmlformats.org/officeDocument/2006/relationships/hyperlink" Target="https://universitycollege.du.edu/course-detail/?degreecode=NFP&amp;coursenum=4305" TargetMode="External"/><Relationship Id="rId11" Type="http://schemas.openxmlformats.org/officeDocument/2006/relationships/hyperlink" Target="https://universitycollege.du.edu/course-detail/?degreecode=NFP&amp;coursenum=4410" TargetMode="External"/><Relationship Id="rId24" Type="http://schemas.openxmlformats.org/officeDocument/2006/relationships/hyperlink" Target="https://universitycollege.du.edu/course-detail/?degreecode=NFP&amp;coursenum=4300" TargetMode="External"/><Relationship Id="rId5" Type="http://schemas.openxmlformats.org/officeDocument/2006/relationships/hyperlink" Target="https://universitycollege.du.edu/course-detail/?degreecode=NFP&amp;coursenum=4310" TargetMode="External"/><Relationship Id="rId15" Type="http://schemas.openxmlformats.org/officeDocument/2006/relationships/hyperlink" Target="https://universitycollege.du.edu/course-detail/?degreecode=NFP&amp;coursenum=4115" TargetMode="External"/><Relationship Id="rId23" Type="http://schemas.openxmlformats.org/officeDocument/2006/relationships/hyperlink" Target="https://universitycollege.du.edu/courses/coursesdetail.cfm?degreecode=nfp&amp;coursenum=4020" TargetMode="External"/><Relationship Id="rId28" Type="http://schemas.openxmlformats.org/officeDocument/2006/relationships/hyperlink" Target="https://universitycollege.du.edu/course-detail/nfp-4120/" TargetMode="External"/><Relationship Id="rId10" Type="http://schemas.openxmlformats.org/officeDocument/2006/relationships/hyperlink" Target="https://universitycollege.du.edu/course-detail/?degreecode=NFP&amp;coursenum=4200" TargetMode="External"/><Relationship Id="rId19" Type="http://schemas.openxmlformats.org/officeDocument/2006/relationships/hyperlink" Target="https://universitycollege.du.edu/courses/coursesdetail.cfm?degreecode=nfp&amp;coursenum=4920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universitycollege.du.edu/course-detail/nfp-4991/" TargetMode="External"/><Relationship Id="rId9" Type="http://schemas.openxmlformats.org/officeDocument/2006/relationships/hyperlink" Target="https://universitycollege.du.edu/course-detail/?degreecode=NFP&amp;coursenum=4205" TargetMode="External"/><Relationship Id="rId14" Type="http://schemas.openxmlformats.org/officeDocument/2006/relationships/hyperlink" Target="https://universitycollege.du.edu/course-detail/nfp-4110/" TargetMode="External"/><Relationship Id="rId22" Type="http://schemas.openxmlformats.org/officeDocument/2006/relationships/hyperlink" Target="https://universitycollege.du.edu/courses/coursesdetail.cfm?degreecode=nfp&amp;coursenum=4020" TargetMode="External"/><Relationship Id="rId27" Type="http://schemas.openxmlformats.org/officeDocument/2006/relationships/hyperlink" Target="https://universitycollege.du.edu/courses/coursesdetail.cfm?degreecode=nfp&amp;coursenum=4010" TargetMode="External"/><Relationship Id="rId30" Type="http://schemas.openxmlformats.org/officeDocument/2006/relationships/hyperlink" Target="https://universitycollege.du.edu/course-detail/?degreecode=NFP&amp;coursenum=42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CB377-BC4C-453C-9FC1-6A428AA241C9}">
  <sheetPr>
    <pageSetUpPr fitToPage="1"/>
  </sheetPr>
  <dimension ref="A1:BP55"/>
  <sheetViews>
    <sheetView tabSelected="1" topLeftCell="A22" zoomScale="90" zoomScaleNormal="90" workbookViewId="0">
      <selection activeCell="BB31" sqref="BB31"/>
    </sheetView>
  </sheetViews>
  <sheetFormatPr defaultColWidth="11.453125" defaultRowHeight="14.5" x14ac:dyDescent="0.35"/>
  <cols>
    <col min="1" max="1" width="64.453125" customWidth="1"/>
    <col min="2" max="7" width="11.453125" hidden="1" customWidth="1"/>
    <col min="8" max="15" width="9.453125" hidden="1" customWidth="1"/>
    <col min="16" max="27" width="8.453125" hidden="1" customWidth="1"/>
    <col min="28" max="30" width="6.453125" hidden="1" customWidth="1"/>
    <col min="31" max="39" width="8.453125" hidden="1" customWidth="1"/>
    <col min="40" max="40" width="9" hidden="1" customWidth="1"/>
    <col min="41" max="41" width="8.453125" hidden="1" customWidth="1"/>
    <col min="42" max="42" width="9.453125" hidden="1" customWidth="1"/>
    <col min="43" max="43" width="8.453125" hidden="1" customWidth="1"/>
    <col min="44" max="44" width="9.26953125" hidden="1" customWidth="1"/>
    <col min="45" max="45" width="10" hidden="1" customWidth="1"/>
    <col min="46" max="46" width="7.453125" hidden="1" customWidth="1"/>
    <col min="47" max="47" width="8.26953125" hidden="1" customWidth="1"/>
    <col min="48" max="52" width="8.453125" hidden="1" customWidth="1"/>
    <col min="53" max="68" width="8.453125" customWidth="1"/>
  </cols>
  <sheetData>
    <row r="1" spans="1:68" ht="20.25" customHeight="1" x14ac:dyDescent="0.35">
      <c r="A1" s="99" t="s">
        <v>0</v>
      </c>
      <c r="B1" s="101" t="s">
        <v>1</v>
      </c>
      <c r="C1" s="102"/>
      <c r="D1" s="101" t="s">
        <v>2</v>
      </c>
      <c r="E1" s="102"/>
      <c r="F1" s="101" t="s">
        <v>3</v>
      </c>
      <c r="G1" s="102"/>
      <c r="H1" s="103" t="s">
        <v>4</v>
      </c>
      <c r="I1" s="104"/>
      <c r="J1" s="101" t="s">
        <v>5</v>
      </c>
      <c r="K1" s="102"/>
      <c r="L1" s="101" t="s">
        <v>6</v>
      </c>
      <c r="M1" s="102"/>
      <c r="N1" s="101" t="s">
        <v>7</v>
      </c>
      <c r="O1" s="102"/>
      <c r="P1" s="103" t="s">
        <v>8</v>
      </c>
      <c r="Q1" s="106"/>
      <c r="R1" s="104"/>
      <c r="S1" s="110" t="s">
        <v>9</v>
      </c>
      <c r="T1" s="105"/>
      <c r="U1" s="102"/>
      <c r="V1" s="101" t="s">
        <v>10</v>
      </c>
      <c r="W1" s="105"/>
      <c r="X1" s="102"/>
      <c r="Y1" s="101" t="s">
        <v>11</v>
      </c>
      <c r="Z1" s="105"/>
      <c r="AA1" s="102"/>
      <c r="AB1" s="103" t="s">
        <v>12</v>
      </c>
      <c r="AC1" s="106"/>
      <c r="AD1" s="104"/>
      <c r="AE1" s="110" t="s">
        <v>13</v>
      </c>
      <c r="AF1" s="105"/>
      <c r="AG1" s="102"/>
      <c r="AH1" s="101" t="s">
        <v>14</v>
      </c>
      <c r="AI1" s="105"/>
      <c r="AJ1" s="102"/>
      <c r="AK1" s="101" t="s">
        <v>15</v>
      </c>
      <c r="AL1" s="105"/>
      <c r="AM1" s="102"/>
      <c r="AN1" s="103" t="s">
        <v>16</v>
      </c>
      <c r="AO1" s="106"/>
      <c r="AP1" s="104"/>
      <c r="AQ1" s="110" t="s">
        <v>17</v>
      </c>
      <c r="AR1" s="105"/>
      <c r="AS1" s="102"/>
      <c r="AT1" s="101" t="s">
        <v>18</v>
      </c>
      <c r="AU1" s="105"/>
      <c r="AV1" s="102"/>
      <c r="AW1" s="105" t="s">
        <v>19</v>
      </c>
      <c r="AX1" s="102"/>
      <c r="AY1" s="106" t="s">
        <v>20</v>
      </c>
      <c r="AZ1" s="104"/>
      <c r="BA1" s="105" t="s">
        <v>21</v>
      </c>
      <c r="BB1" s="102"/>
      <c r="BC1" s="105" t="s">
        <v>22</v>
      </c>
      <c r="BD1" s="102"/>
      <c r="BE1" s="105" t="s">
        <v>23</v>
      </c>
      <c r="BF1" s="102"/>
      <c r="BG1" s="106" t="s">
        <v>24</v>
      </c>
      <c r="BH1" s="104"/>
      <c r="BI1" s="105" t="s">
        <v>25</v>
      </c>
      <c r="BJ1" s="102"/>
      <c r="BK1" s="105" t="s">
        <v>26</v>
      </c>
      <c r="BL1" s="102"/>
      <c r="BM1" s="105" t="s">
        <v>27</v>
      </c>
      <c r="BN1" s="102"/>
      <c r="BO1" s="106" t="s">
        <v>28</v>
      </c>
      <c r="BP1" s="104"/>
    </row>
    <row r="2" spans="1:68" s="6" customFormat="1" ht="29" x14ac:dyDescent="0.35">
      <c r="A2" s="100"/>
      <c r="B2" s="1" t="s">
        <v>29</v>
      </c>
      <c r="C2" s="2" t="s">
        <v>30</v>
      </c>
      <c r="D2" s="1" t="s">
        <v>29</v>
      </c>
      <c r="E2" s="2" t="s">
        <v>30</v>
      </c>
      <c r="F2" s="1" t="s">
        <v>29</v>
      </c>
      <c r="G2" s="2" t="s">
        <v>30</v>
      </c>
      <c r="H2" s="3" t="s">
        <v>29</v>
      </c>
      <c r="I2" s="2" t="s">
        <v>30</v>
      </c>
      <c r="J2" s="3" t="s">
        <v>29</v>
      </c>
      <c r="K2" s="2" t="s">
        <v>30</v>
      </c>
      <c r="L2" s="3" t="s">
        <v>29</v>
      </c>
      <c r="M2" s="2" t="s">
        <v>30</v>
      </c>
      <c r="N2" s="3" t="s">
        <v>29</v>
      </c>
      <c r="O2" s="2" t="s">
        <v>30</v>
      </c>
      <c r="P2" s="3" t="s">
        <v>31</v>
      </c>
      <c r="Q2" s="4" t="s">
        <v>32</v>
      </c>
      <c r="R2" s="2" t="s">
        <v>30</v>
      </c>
      <c r="S2" s="3" t="s">
        <v>31</v>
      </c>
      <c r="T2" s="5" t="s">
        <v>32</v>
      </c>
      <c r="U2" s="2" t="s">
        <v>30</v>
      </c>
      <c r="V2" s="3" t="s">
        <v>31</v>
      </c>
      <c r="W2" s="5" t="s">
        <v>32</v>
      </c>
      <c r="X2" s="2" t="s">
        <v>30</v>
      </c>
      <c r="Y2" s="3" t="s">
        <v>31</v>
      </c>
      <c r="Z2" s="5" t="s">
        <v>32</v>
      </c>
      <c r="AA2" s="2" t="s">
        <v>30</v>
      </c>
      <c r="AB2" s="3" t="s">
        <v>31</v>
      </c>
      <c r="AC2" s="5" t="s">
        <v>32</v>
      </c>
      <c r="AD2" s="2" t="s">
        <v>30</v>
      </c>
      <c r="AE2" s="3" t="s">
        <v>31</v>
      </c>
      <c r="AF2" s="5" t="s">
        <v>32</v>
      </c>
      <c r="AG2" s="2" t="s">
        <v>30</v>
      </c>
      <c r="AH2" s="3" t="s">
        <v>31</v>
      </c>
      <c r="AI2" s="5" t="s">
        <v>32</v>
      </c>
      <c r="AJ2" s="2" t="s">
        <v>30</v>
      </c>
      <c r="AK2" s="3" t="s">
        <v>31</v>
      </c>
      <c r="AL2" s="5" t="s">
        <v>32</v>
      </c>
      <c r="AM2" s="2" t="s">
        <v>30</v>
      </c>
      <c r="AN2" s="3" t="s">
        <v>31</v>
      </c>
      <c r="AO2" s="5" t="s">
        <v>32</v>
      </c>
      <c r="AP2" s="2" t="s">
        <v>30</v>
      </c>
      <c r="AQ2" s="3" t="s">
        <v>31</v>
      </c>
      <c r="AR2" s="5" t="s">
        <v>32</v>
      </c>
      <c r="AS2" s="2" t="s">
        <v>30</v>
      </c>
      <c r="AT2" s="3" t="s">
        <v>31</v>
      </c>
      <c r="AU2" s="5" t="s">
        <v>32</v>
      </c>
      <c r="AV2" s="2" t="s">
        <v>30</v>
      </c>
      <c r="AW2" s="5" t="s">
        <v>32</v>
      </c>
      <c r="AX2" s="2" t="s">
        <v>30</v>
      </c>
      <c r="AY2" s="5" t="s">
        <v>32</v>
      </c>
      <c r="AZ2" s="2" t="s">
        <v>30</v>
      </c>
      <c r="BA2" s="5" t="s">
        <v>32</v>
      </c>
      <c r="BB2" s="2" t="s">
        <v>30</v>
      </c>
      <c r="BC2" s="5" t="s">
        <v>32</v>
      </c>
      <c r="BD2" s="2" t="s">
        <v>30</v>
      </c>
      <c r="BE2" s="5" t="s">
        <v>32</v>
      </c>
      <c r="BF2" s="2" t="s">
        <v>30</v>
      </c>
      <c r="BG2" s="5" t="s">
        <v>32</v>
      </c>
      <c r="BH2" s="2" t="s">
        <v>30</v>
      </c>
      <c r="BI2" s="5" t="s">
        <v>32</v>
      </c>
      <c r="BJ2" s="2" t="s">
        <v>30</v>
      </c>
      <c r="BK2" s="5" t="s">
        <v>32</v>
      </c>
      <c r="BL2" s="2" t="s">
        <v>30</v>
      </c>
      <c r="BM2" s="5" t="s">
        <v>32</v>
      </c>
      <c r="BN2" s="2" t="s">
        <v>30</v>
      </c>
      <c r="BO2" s="5" t="s">
        <v>32</v>
      </c>
      <c r="BP2" s="2" t="s">
        <v>30</v>
      </c>
    </row>
    <row r="3" spans="1:68" x14ac:dyDescent="0.35">
      <c r="A3" s="7" t="s">
        <v>33</v>
      </c>
      <c r="B3" s="8"/>
      <c r="C3" s="9"/>
      <c r="D3" s="8"/>
      <c r="E3" s="9"/>
      <c r="F3" s="8"/>
      <c r="G3" s="9"/>
      <c r="H3" s="8"/>
      <c r="I3" s="9"/>
      <c r="J3" s="8"/>
      <c r="K3" s="9"/>
      <c r="L3" s="8"/>
      <c r="M3" s="9"/>
      <c r="N3" s="8"/>
      <c r="O3" s="9"/>
      <c r="P3" s="8"/>
      <c r="Q3" s="10"/>
      <c r="R3" s="9"/>
      <c r="S3" s="11"/>
      <c r="T3" s="10"/>
      <c r="U3" s="9"/>
      <c r="V3" s="8"/>
      <c r="W3" s="10"/>
      <c r="X3" s="9"/>
      <c r="Y3" s="8"/>
      <c r="Z3" s="10"/>
      <c r="AA3" s="9"/>
      <c r="AB3" s="8"/>
      <c r="AC3" s="10"/>
      <c r="AD3" s="9"/>
      <c r="AE3" s="11"/>
      <c r="AF3" s="10"/>
      <c r="AG3" s="9"/>
      <c r="AH3" s="8"/>
      <c r="AI3" s="10"/>
      <c r="AJ3" s="9"/>
      <c r="AK3" s="8"/>
      <c r="AL3" s="10"/>
      <c r="AM3" s="9"/>
      <c r="AN3" s="8"/>
      <c r="AO3" s="10"/>
      <c r="AP3" s="9"/>
      <c r="AQ3" s="11"/>
      <c r="AR3" s="10"/>
      <c r="AS3" s="9"/>
      <c r="AT3" s="8"/>
      <c r="AU3" s="10"/>
      <c r="AV3" s="9"/>
      <c r="AW3" s="10"/>
      <c r="AX3" s="9"/>
      <c r="AY3" s="10"/>
      <c r="AZ3" s="9"/>
      <c r="BA3" s="10"/>
      <c r="BB3" s="9"/>
      <c r="BC3" s="10"/>
      <c r="BD3" s="9"/>
      <c r="BE3" s="10"/>
      <c r="BF3" s="9"/>
      <c r="BG3" s="10"/>
      <c r="BH3" s="9"/>
      <c r="BI3" s="10"/>
      <c r="BJ3" s="9"/>
      <c r="BK3" s="10"/>
      <c r="BL3" s="9"/>
      <c r="BM3" s="10"/>
      <c r="BN3" s="9"/>
      <c r="BO3" s="10"/>
      <c r="BP3" s="9"/>
    </row>
    <row r="4" spans="1:68" x14ac:dyDescent="0.35">
      <c r="A4" s="12" t="str">
        <f>nfp_4001</f>
        <v>NFP 4001 Portfolio Foundations</v>
      </c>
      <c r="B4" s="13">
        <v>1</v>
      </c>
      <c r="C4" s="14"/>
      <c r="D4" s="13"/>
      <c r="E4" s="14">
        <v>1</v>
      </c>
      <c r="F4" s="13">
        <v>1</v>
      </c>
      <c r="G4" s="14"/>
      <c r="H4" s="13"/>
      <c r="I4" s="14">
        <v>1</v>
      </c>
      <c r="J4" s="13">
        <v>1</v>
      </c>
      <c r="K4" s="14"/>
      <c r="L4" s="13"/>
      <c r="M4" s="14"/>
      <c r="N4" s="13"/>
      <c r="O4" s="15">
        <v>1</v>
      </c>
      <c r="P4" s="13"/>
      <c r="Q4" s="16"/>
      <c r="R4" s="14">
        <v>1</v>
      </c>
      <c r="S4" s="17"/>
      <c r="T4" s="16"/>
      <c r="U4" s="14">
        <v>1</v>
      </c>
      <c r="V4" s="13"/>
      <c r="W4" s="16"/>
      <c r="X4" s="14">
        <v>1</v>
      </c>
      <c r="Y4" s="13"/>
      <c r="Z4" s="16"/>
      <c r="AA4" s="15">
        <v>1</v>
      </c>
      <c r="AB4" s="13"/>
      <c r="AC4" s="16"/>
      <c r="AD4" s="14">
        <v>1</v>
      </c>
      <c r="AE4" s="17"/>
      <c r="AF4" s="16"/>
      <c r="AG4" s="14">
        <v>1</v>
      </c>
      <c r="AH4" s="13"/>
      <c r="AI4" s="16"/>
      <c r="AJ4" s="14">
        <v>1</v>
      </c>
      <c r="AK4" s="13"/>
      <c r="AL4" s="16"/>
      <c r="AM4" s="15">
        <v>1</v>
      </c>
      <c r="AN4" s="13"/>
      <c r="AO4" s="16"/>
      <c r="AP4" s="14">
        <v>1</v>
      </c>
      <c r="AQ4" s="17"/>
      <c r="AR4" s="16"/>
      <c r="AS4" s="14">
        <v>1</v>
      </c>
      <c r="AT4" s="13"/>
      <c r="AU4" s="16"/>
      <c r="AV4" s="14">
        <v>1</v>
      </c>
      <c r="AW4" s="16"/>
      <c r="AX4" s="15">
        <v>1</v>
      </c>
      <c r="AY4" s="16"/>
      <c r="AZ4" s="14">
        <v>1</v>
      </c>
      <c r="BA4" s="16"/>
      <c r="BB4" s="14">
        <v>1</v>
      </c>
      <c r="BC4" s="16"/>
      <c r="BD4" s="14">
        <v>1</v>
      </c>
      <c r="BE4" s="16"/>
      <c r="BF4" s="15">
        <v>1</v>
      </c>
      <c r="BG4" s="16"/>
      <c r="BH4" s="14">
        <v>1</v>
      </c>
      <c r="BI4" s="16"/>
      <c r="BJ4" s="14">
        <v>1</v>
      </c>
      <c r="BK4" s="16"/>
      <c r="BL4" s="14">
        <v>1</v>
      </c>
      <c r="BM4" s="16"/>
      <c r="BN4" s="15">
        <v>1</v>
      </c>
      <c r="BO4" s="16"/>
      <c r="BP4" s="14">
        <v>1</v>
      </c>
    </row>
    <row r="5" spans="1:68" ht="15.75" customHeight="1" x14ac:dyDescent="0.35">
      <c r="A5" s="12" t="str">
        <f>nfp_4010</f>
        <v>NFP 4010 Leading Nonprofit/Nongovernmental Organizations</v>
      </c>
      <c r="B5" s="13">
        <v>1</v>
      </c>
      <c r="C5" s="14"/>
      <c r="D5" s="13"/>
      <c r="E5" s="14">
        <v>1</v>
      </c>
      <c r="F5" s="13"/>
      <c r="G5" s="14">
        <v>1</v>
      </c>
      <c r="H5" s="13">
        <v>1</v>
      </c>
      <c r="I5" s="14"/>
      <c r="J5" s="13"/>
      <c r="K5" s="14">
        <v>1</v>
      </c>
      <c r="L5" s="13"/>
      <c r="M5" s="14">
        <v>1</v>
      </c>
      <c r="N5" s="13">
        <v>1</v>
      </c>
      <c r="O5" s="14"/>
      <c r="P5" s="13"/>
      <c r="Q5" s="16"/>
      <c r="R5" s="14">
        <v>1</v>
      </c>
      <c r="S5" s="17">
        <v>1</v>
      </c>
      <c r="T5" s="16"/>
      <c r="U5" s="14"/>
      <c r="V5" s="13"/>
      <c r="W5" s="16"/>
      <c r="X5" s="14">
        <v>1</v>
      </c>
      <c r="Y5" s="13">
        <v>1</v>
      </c>
      <c r="Z5" s="16"/>
      <c r="AA5" s="14"/>
      <c r="AB5" s="13"/>
      <c r="AC5" s="16"/>
      <c r="AD5" s="14">
        <v>1</v>
      </c>
      <c r="AE5" s="17">
        <v>1</v>
      </c>
      <c r="AF5" s="16"/>
      <c r="AG5" s="14"/>
      <c r="AH5" s="13"/>
      <c r="AI5" s="16"/>
      <c r="AJ5" s="14">
        <v>1</v>
      </c>
      <c r="AK5" s="13">
        <v>1</v>
      </c>
      <c r="AL5" s="16"/>
      <c r="AM5" s="14"/>
      <c r="AN5" s="13"/>
      <c r="AO5" s="16"/>
      <c r="AP5" s="14">
        <v>1</v>
      </c>
      <c r="AQ5" s="17">
        <v>1</v>
      </c>
      <c r="AR5" s="16"/>
      <c r="AS5" s="14"/>
      <c r="AT5" s="13"/>
      <c r="AU5" s="16"/>
      <c r="AV5" s="14">
        <v>1</v>
      </c>
      <c r="AW5" s="16">
        <v>1</v>
      </c>
      <c r="AX5" s="14"/>
      <c r="AY5" s="16"/>
      <c r="AZ5" s="18">
        <v>1</v>
      </c>
      <c r="BA5" s="16">
        <v>1</v>
      </c>
      <c r="BB5" s="14"/>
      <c r="BC5" s="16"/>
      <c r="BD5" s="14">
        <v>1</v>
      </c>
      <c r="BE5" s="16">
        <v>1</v>
      </c>
      <c r="BF5" s="14">
        <v>1</v>
      </c>
      <c r="BG5" s="16">
        <v>1</v>
      </c>
      <c r="BH5" s="14">
        <v>1</v>
      </c>
      <c r="BI5" s="16">
        <v>1</v>
      </c>
      <c r="BJ5" s="14">
        <v>1</v>
      </c>
      <c r="BK5" s="16">
        <v>1</v>
      </c>
      <c r="BL5" s="14">
        <v>1</v>
      </c>
      <c r="BM5" s="16">
        <v>1</v>
      </c>
      <c r="BN5" s="14">
        <v>1</v>
      </c>
      <c r="BO5" s="16">
        <v>1</v>
      </c>
      <c r="BP5" s="14">
        <v>1</v>
      </c>
    </row>
    <row r="6" spans="1:68" x14ac:dyDescent="0.35">
      <c r="A6" s="12" t="str">
        <f>nfp_4015</f>
        <v>NFP 4015 Healthy Nonprofit/Nongovernmental Organizations</v>
      </c>
      <c r="B6" s="13"/>
      <c r="C6" s="14">
        <v>1</v>
      </c>
      <c r="D6" s="13">
        <v>1</v>
      </c>
      <c r="E6" s="14"/>
      <c r="F6" s="13"/>
      <c r="G6" s="14">
        <v>1</v>
      </c>
      <c r="H6" s="13">
        <v>1</v>
      </c>
      <c r="I6" s="14"/>
      <c r="J6" s="13"/>
      <c r="K6" s="14">
        <v>1</v>
      </c>
      <c r="L6" s="13">
        <v>1</v>
      </c>
      <c r="M6" s="14"/>
      <c r="N6" s="13"/>
      <c r="O6" s="14">
        <v>1</v>
      </c>
      <c r="P6" s="13"/>
      <c r="Q6" s="16">
        <v>1</v>
      </c>
      <c r="R6" s="14"/>
      <c r="S6" s="17"/>
      <c r="T6" s="16"/>
      <c r="U6" s="14">
        <v>1</v>
      </c>
      <c r="V6" s="13">
        <v>1</v>
      </c>
      <c r="W6" s="16"/>
      <c r="X6" s="14"/>
      <c r="Y6" s="13"/>
      <c r="Z6" s="16"/>
      <c r="AA6" s="14">
        <v>1</v>
      </c>
      <c r="AB6" s="13">
        <v>1</v>
      </c>
      <c r="AC6" s="16"/>
      <c r="AD6" s="14"/>
      <c r="AE6" s="17"/>
      <c r="AF6" s="16">
        <v>1</v>
      </c>
      <c r="AG6" s="14"/>
      <c r="AH6" s="13">
        <v>1</v>
      </c>
      <c r="AI6" s="16"/>
      <c r="AJ6" s="14"/>
      <c r="AK6" s="13"/>
      <c r="AL6" s="16"/>
      <c r="AM6" s="14">
        <v>1</v>
      </c>
      <c r="AN6" s="13">
        <v>1</v>
      </c>
      <c r="AO6" s="16"/>
      <c r="AP6" s="14"/>
      <c r="AQ6" s="17"/>
      <c r="AR6" s="16">
        <v>1</v>
      </c>
      <c r="AS6" s="14"/>
      <c r="AT6" s="13">
        <v>1</v>
      </c>
      <c r="AU6" s="16"/>
      <c r="AV6" s="14"/>
      <c r="AW6" s="16"/>
      <c r="AX6" s="14"/>
      <c r="AY6" s="16">
        <v>1</v>
      </c>
      <c r="AZ6" s="14"/>
      <c r="BA6" s="16"/>
      <c r="BB6" s="14"/>
      <c r="BC6" s="16"/>
      <c r="BD6" s="14"/>
      <c r="BE6" s="16">
        <v>1</v>
      </c>
      <c r="BF6" s="14"/>
      <c r="BG6" s="16"/>
      <c r="BH6" s="14"/>
      <c r="BI6" s="16"/>
      <c r="BJ6" s="14">
        <v>1</v>
      </c>
      <c r="BK6" s="16"/>
      <c r="BL6" s="14"/>
      <c r="BM6" s="16">
        <v>1</v>
      </c>
      <c r="BN6" s="14"/>
      <c r="BO6" s="16">
        <v>1</v>
      </c>
      <c r="BP6" s="14"/>
    </row>
    <row r="7" spans="1:68" x14ac:dyDescent="0.35">
      <c r="A7" s="12" t="str">
        <f>nfp_4020</f>
        <v>NFP 4020 Legacy and Trends of Nonprofit Organizations and Civil Society</v>
      </c>
      <c r="B7" s="13">
        <v>1</v>
      </c>
      <c r="C7" s="14"/>
      <c r="D7" s="13"/>
      <c r="E7" s="14">
        <v>1</v>
      </c>
      <c r="F7" s="13">
        <v>1</v>
      </c>
      <c r="G7" s="14"/>
      <c r="H7" s="13"/>
      <c r="I7" s="14">
        <v>1</v>
      </c>
      <c r="J7" s="13">
        <v>1</v>
      </c>
      <c r="K7" s="14"/>
      <c r="L7" s="13"/>
      <c r="M7" s="14"/>
      <c r="N7" s="13"/>
      <c r="O7" s="15">
        <v>1</v>
      </c>
      <c r="P7" s="13"/>
      <c r="Q7" s="16"/>
      <c r="R7" s="14">
        <v>1</v>
      </c>
      <c r="S7" s="17">
        <v>1</v>
      </c>
      <c r="T7" s="16"/>
      <c r="U7" s="14"/>
      <c r="V7" s="13"/>
      <c r="W7" s="16"/>
      <c r="X7" s="14"/>
      <c r="Y7" s="13"/>
      <c r="Z7" s="16">
        <v>1</v>
      </c>
      <c r="AA7" s="15"/>
      <c r="AB7" s="13"/>
      <c r="AC7" s="16"/>
      <c r="AD7" s="14">
        <v>1</v>
      </c>
      <c r="AE7" s="17"/>
      <c r="AF7" s="16">
        <v>1</v>
      </c>
      <c r="AG7" s="14"/>
      <c r="AH7" s="13"/>
      <c r="AI7" s="16"/>
      <c r="AJ7" s="14"/>
      <c r="AK7" s="13"/>
      <c r="AL7" s="16">
        <v>1</v>
      </c>
      <c r="AM7" s="15"/>
      <c r="AN7" s="13"/>
      <c r="AO7" s="16"/>
      <c r="AP7" s="14">
        <v>1</v>
      </c>
      <c r="AQ7" s="17">
        <v>1</v>
      </c>
      <c r="AR7" s="16"/>
      <c r="AS7" s="14"/>
      <c r="AT7" s="13"/>
      <c r="AU7" s="16"/>
      <c r="AV7" s="14"/>
      <c r="AW7" s="16">
        <v>1</v>
      </c>
      <c r="AX7" s="15"/>
      <c r="AY7" s="16"/>
      <c r="AZ7" s="14">
        <v>1</v>
      </c>
      <c r="BA7" s="16"/>
      <c r="BB7" s="14"/>
      <c r="BC7" s="16"/>
      <c r="BD7" s="14"/>
      <c r="BE7" s="16"/>
      <c r="BF7" s="15"/>
      <c r="BG7" s="16"/>
      <c r="BH7" s="14"/>
      <c r="BI7" s="16">
        <v>1</v>
      </c>
      <c r="BJ7" s="14"/>
      <c r="BK7" s="16"/>
      <c r="BL7" s="14"/>
      <c r="BM7" s="16"/>
      <c r="BN7" s="15"/>
      <c r="BO7" s="16"/>
      <c r="BP7" s="14">
        <v>1</v>
      </c>
    </row>
    <row r="8" spans="1:68" ht="15.75" customHeight="1" x14ac:dyDescent="0.35">
      <c r="A8" s="12" t="str">
        <f>nfp_4905</f>
        <v>NFP 4905 Graduate Social Research Methods</v>
      </c>
      <c r="B8" s="13">
        <v>1</v>
      </c>
      <c r="C8" s="14">
        <v>1</v>
      </c>
      <c r="D8" s="13">
        <v>1</v>
      </c>
      <c r="E8" s="14">
        <v>1</v>
      </c>
      <c r="F8" s="13">
        <v>1</v>
      </c>
      <c r="G8" s="19">
        <v>1</v>
      </c>
      <c r="H8" s="13">
        <v>1</v>
      </c>
      <c r="I8" s="14">
        <v>1</v>
      </c>
      <c r="J8" s="13">
        <v>1</v>
      </c>
      <c r="K8" s="14">
        <v>1</v>
      </c>
      <c r="L8" s="13">
        <v>1</v>
      </c>
      <c r="M8" s="14">
        <v>1</v>
      </c>
      <c r="N8" s="13">
        <v>1</v>
      </c>
      <c r="O8" s="19">
        <v>1</v>
      </c>
      <c r="P8" s="13">
        <v>1</v>
      </c>
      <c r="Q8" s="16"/>
      <c r="R8" s="14">
        <v>1</v>
      </c>
      <c r="S8" s="17">
        <v>1</v>
      </c>
      <c r="T8" s="16"/>
      <c r="U8" s="14">
        <v>1</v>
      </c>
      <c r="V8" s="13">
        <v>1</v>
      </c>
      <c r="W8" s="16"/>
      <c r="X8" s="14">
        <v>1</v>
      </c>
      <c r="Y8" s="13">
        <v>1</v>
      </c>
      <c r="Z8" s="16"/>
      <c r="AA8" s="19">
        <v>1</v>
      </c>
      <c r="AB8" s="13">
        <v>1</v>
      </c>
      <c r="AC8" s="16"/>
      <c r="AD8" s="14">
        <v>1</v>
      </c>
      <c r="AE8" s="17">
        <v>1</v>
      </c>
      <c r="AF8" s="16"/>
      <c r="AG8" s="14">
        <v>1</v>
      </c>
      <c r="AH8" s="13">
        <v>1</v>
      </c>
      <c r="AI8" s="16"/>
      <c r="AJ8" s="14">
        <v>1</v>
      </c>
      <c r="AK8" s="13">
        <v>1</v>
      </c>
      <c r="AL8" s="16"/>
      <c r="AM8" s="19">
        <v>1</v>
      </c>
      <c r="AN8" s="13">
        <v>1</v>
      </c>
      <c r="AO8" s="16"/>
      <c r="AP8" s="14">
        <v>1</v>
      </c>
      <c r="AQ8" s="17">
        <v>1</v>
      </c>
      <c r="AR8" s="16"/>
      <c r="AS8" s="14">
        <v>1</v>
      </c>
      <c r="AT8" s="13">
        <v>1</v>
      </c>
      <c r="AU8" s="16"/>
      <c r="AV8" s="14">
        <v>1</v>
      </c>
      <c r="AW8" s="16"/>
      <c r="AX8" s="19">
        <v>1</v>
      </c>
      <c r="AY8" s="16"/>
      <c r="AZ8" s="14">
        <v>1</v>
      </c>
      <c r="BA8" s="16"/>
      <c r="BB8" s="14">
        <v>1</v>
      </c>
      <c r="BC8" s="16"/>
      <c r="BD8" s="14">
        <v>1</v>
      </c>
      <c r="BE8" s="16"/>
      <c r="BF8" s="19">
        <v>1</v>
      </c>
      <c r="BG8" s="16"/>
      <c r="BH8" s="14">
        <v>1</v>
      </c>
      <c r="BI8" s="16"/>
      <c r="BJ8" s="14">
        <v>1</v>
      </c>
      <c r="BK8" s="16"/>
      <c r="BL8" s="14">
        <v>1</v>
      </c>
      <c r="BM8" s="16"/>
      <c r="BN8" s="19">
        <v>1</v>
      </c>
      <c r="BO8" s="16"/>
      <c r="BP8" s="14">
        <v>1</v>
      </c>
    </row>
    <row r="9" spans="1:68" x14ac:dyDescent="0.35">
      <c r="A9" s="20" t="str">
        <f>nfp_4920&amp;" OR"</f>
        <v>NFP 4920 Portfolio Capstone OR</v>
      </c>
      <c r="B9" s="13"/>
      <c r="C9" s="14"/>
      <c r="D9" s="13">
        <v>1</v>
      </c>
      <c r="E9" s="14">
        <v>1</v>
      </c>
      <c r="F9" s="13">
        <v>1</v>
      </c>
      <c r="G9" s="14">
        <v>1</v>
      </c>
      <c r="H9" s="13">
        <v>1</v>
      </c>
      <c r="I9" s="14">
        <v>1</v>
      </c>
      <c r="J9" s="13">
        <v>1</v>
      </c>
      <c r="K9" s="14"/>
      <c r="L9" s="13"/>
      <c r="M9" s="14">
        <v>1</v>
      </c>
      <c r="N9" s="13"/>
      <c r="O9" s="14">
        <v>1</v>
      </c>
      <c r="P9" s="13"/>
      <c r="Q9" s="16">
        <v>1</v>
      </c>
      <c r="R9" s="14"/>
      <c r="S9" s="13"/>
      <c r="T9" s="16">
        <v>1</v>
      </c>
      <c r="U9" s="14"/>
      <c r="V9" s="13"/>
      <c r="W9" s="16">
        <v>1</v>
      </c>
      <c r="X9" s="14"/>
      <c r="Y9" s="13"/>
      <c r="Z9" s="16">
        <v>1</v>
      </c>
      <c r="AA9" s="21"/>
      <c r="AB9" s="22"/>
      <c r="AC9" s="16">
        <v>1</v>
      </c>
      <c r="AD9" s="23"/>
      <c r="AE9" s="22"/>
      <c r="AF9" s="16">
        <v>1</v>
      </c>
      <c r="AG9" s="23"/>
      <c r="AH9" s="22"/>
      <c r="AI9" s="16">
        <v>1</v>
      </c>
      <c r="AJ9" s="23"/>
      <c r="AK9" s="22"/>
      <c r="AL9" s="16">
        <v>1</v>
      </c>
      <c r="AM9" s="23"/>
      <c r="AN9" s="22"/>
      <c r="AO9" s="16">
        <v>1</v>
      </c>
      <c r="AP9" s="23"/>
      <c r="AQ9" s="22"/>
      <c r="AR9" s="16">
        <v>1</v>
      </c>
      <c r="AS9" s="23"/>
      <c r="AT9" s="22"/>
      <c r="AU9" s="16">
        <v>1</v>
      </c>
      <c r="AV9" s="23"/>
      <c r="AW9" s="16">
        <v>1</v>
      </c>
      <c r="AX9" s="23"/>
      <c r="AY9" s="16">
        <v>1</v>
      </c>
      <c r="AZ9" s="23"/>
      <c r="BA9" s="16">
        <v>1</v>
      </c>
      <c r="BB9" s="23"/>
      <c r="BC9" s="16">
        <v>1</v>
      </c>
      <c r="BD9" s="23"/>
      <c r="BE9" s="16">
        <v>1</v>
      </c>
      <c r="BF9" s="23"/>
      <c r="BG9" s="16">
        <v>1</v>
      </c>
      <c r="BH9" s="23"/>
      <c r="BI9" s="16">
        <v>1</v>
      </c>
      <c r="BJ9" s="23"/>
      <c r="BK9" s="16">
        <v>1</v>
      </c>
      <c r="BL9" s="23"/>
      <c r="BM9" s="16">
        <v>1</v>
      </c>
      <c r="BN9" s="23"/>
      <c r="BO9" s="16">
        <v>1</v>
      </c>
      <c r="BP9" s="23"/>
    </row>
    <row r="10" spans="1:68" x14ac:dyDescent="0.35">
      <c r="A10" s="24" t="s">
        <v>34</v>
      </c>
      <c r="B10" s="17"/>
      <c r="C10" s="14"/>
      <c r="D10" s="13"/>
      <c r="E10" s="14"/>
      <c r="F10" s="13"/>
      <c r="G10" s="14"/>
      <c r="H10" s="13"/>
      <c r="I10" s="14"/>
      <c r="J10" s="13"/>
      <c r="K10" s="14"/>
      <c r="L10" s="25"/>
      <c r="M10" s="26"/>
      <c r="N10" s="25"/>
      <c r="O10" s="26"/>
      <c r="P10" s="25"/>
      <c r="Q10" s="16"/>
      <c r="R10" s="26"/>
      <c r="S10" s="25"/>
      <c r="T10" s="16"/>
      <c r="U10" s="26"/>
      <c r="V10" s="25"/>
      <c r="W10" s="16"/>
      <c r="X10" s="26"/>
      <c r="Y10" s="25"/>
      <c r="Z10" s="16"/>
      <c r="AA10" s="27"/>
      <c r="AB10" s="28"/>
      <c r="AC10" s="16"/>
      <c r="AD10" s="29"/>
      <c r="AE10" s="22"/>
      <c r="AF10" s="16"/>
      <c r="AG10" s="23"/>
      <c r="AH10" s="22"/>
      <c r="AI10" s="16"/>
      <c r="AJ10" s="23"/>
      <c r="AK10" s="22"/>
      <c r="AL10" s="16"/>
      <c r="AM10" s="23"/>
      <c r="AN10" s="22"/>
      <c r="AO10" s="16"/>
      <c r="AP10" s="23"/>
      <c r="AQ10" s="22"/>
      <c r="AR10" s="16"/>
      <c r="AS10" s="23"/>
      <c r="AT10" s="22"/>
      <c r="AU10" s="16"/>
      <c r="AV10" s="23"/>
      <c r="AW10" s="22"/>
      <c r="AX10" s="30"/>
      <c r="AY10" s="13"/>
      <c r="AZ10" s="23"/>
      <c r="BA10" s="16"/>
      <c r="BB10" s="23"/>
      <c r="BC10" s="16"/>
      <c r="BD10" s="23"/>
      <c r="BE10" s="16"/>
      <c r="BF10" s="23"/>
      <c r="BG10" s="16"/>
      <c r="BH10" s="23"/>
      <c r="BI10" s="16"/>
      <c r="BJ10" s="23"/>
      <c r="BK10" s="16"/>
      <c r="BL10" s="23"/>
      <c r="BM10" s="16"/>
      <c r="BN10" s="23"/>
      <c r="BO10" s="16"/>
      <c r="BP10" s="23"/>
    </row>
    <row r="11" spans="1:68" x14ac:dyDescent="0.35">
      <c r="A11" s="31" t="str">
        <f>nfp_4901</f>
        <v>NFP 4901 Capstone Project</v>
      </c>
      <c r="B11" s="32" t="s">
        <v>35</v>
      </c>
      <c r="C11" s="33"/>
      <c r="D11" s="34" t="s">
        <v>35</v>
      </c>
      <c r="E11" s="33"/>
      <c r="F11" s="34" t="s">
        <v>35</v>
      </c>
      <c r="G11" s="33"/>
      <c r="H11" s="35" t="s">
        <v>35</v>
      </c>
      <c r="I11" s="36"/>
      <c r="J11" s="35" t="s">
        <v>35</v>
      </c>
      <c r="K11" s="36"/>
      <c r="L11" s="107" t="s">
        <v>35</v>
      </c>
      <c r="M11" s="108"/>
      <c r="N11" s="107" t="s">
        <v>35</v>
      </c>
      <c r="O11" s="108"/>
      <c r="P11" s="107" t="s">
        <v>35</v>
      </c>
      <c r="Q11" s="109"/>
      <c r="R11" s="108"/>
      <c r="S11" s="107" t="s">
        <v>35</v>
      </c>
      <c r="T11" s="109"/>
      <c r="U11" s="108"/>
      <c r="V11" s="107" t="s">
        <v>35</v>
      </c>
      <c r="W11" s="109"/>
      <c r="X11" s="108"/>
      <c r="Y11" s="107" t="s">
        <v>35</v>
      </c>
      <c r="Z11" s="109"/>
      <c r="AA11" s="108"/>
      <c r="AB11" s="107" t="s">
        <v>35</v>
      </c>
      <c r="AC11" s="109"/>
      <c r="AD11" s="108"/>
      <c r="AE11" s="107" t="s">
        <v>35</v>
      </c>
      <c r="AF11" s="109"/>
      <c r="AG11" s="108"/>
      <c r="AH11" s="107" t="s">
        <v>35</v>
      </c>
      <c r="AI11" s="109"/>
      <c r="AJ11" s="108"/>
      <c r="AK11" s="107" t="s">
        <v>35</v>
      </c>
      <c r="AL11" s="109"/>
      <c r="AM11" s="108"/>
      <c r="AN11" s="107" t="s">
        <v>35</v>
      </c>
      <c r="AO11" s="109"/>
      <c r="AP11" s="108"/>
      <c r="AQ11" s="107" t="s">
        <v>35</v>
      </c>
      <c r="AR11" s="109"/>
      <c r="AS11" s="108"/>
      <c r="AT11" s="107" t="s">
        <v>35</v>
      </c>
      <c r="AU11" s="109"/>
      <c r="AV11" s="109"/>
      <c r="AW11" s="107" t="s">
        <v>35</v>
      </c>
      <c r="AX11" s="108"/>
      <c r="AY11" s="107" t="s">
        <v>35</v>
      </c>
      <c r="AZ11" s="108"/>
      <c r="BA11" s="107" t="s">
        <v>35</v>
      </c>
      <c r="BB11" s="108"/>
      <c r="BC11" s="107" t="s">
        <v>35</v>
      </c>
      <c r="BD11" s="108"/>
      <c r="BE11" s="107" t="s">
        <v>35</v>
      </c>
      <c r="BF11" s="108"/>
      <c r="BG11" s="107" t="s">
        <v>35</v>
      </c>
      <c r="BH11" s="108"/>
      <c r="BI11" s="107" t="s">
        <v>35</v>
      </c>
      <c r="BJ11" s="108"/>
      <c r="BK11" s="107" t="s">
        <v>35</v>
      </c>
      <c r="BL11" s="108"/>
      <c r="BM11" s="107" t="s">
        <v>35</v>
      </c>
      <c r="BN11" s="108"/>
      <c r="BO11" s="107" t="s">
        <v>35</v>
      </c>
      <c r="BP11" s="108"/>
    </row>
    <row r="12" spans="1:68" x14ac:dyDescent="0.35">
      <c r="A12" s="37" t="str">
        <f>nfp_4902</f>
        <v>NFP 4902 Capstone Seminar</v>
      </c>
      <c r="B12" s="17"/>
      <c r="C12" s="14"/>
      <c r="D12" s="13">
        <v>1</v>
      </c>
      <c r="E12" s="14">
        <v>1</v>
      </c>
      <c r="F12" s="13">
        <v>1</v>
      </c>
      <c r="G12" s="14">
        <v>1</v>
      </c>
      <c r="H12" s="13">
        <v>1</v>
      </c>
      <c r="I12" s="14">
        <v>1</v>
      </c>
      <c r="J12" s="13">
        <v>1</v>
      </c>
      <c r="K12" s="14">
        <v>1</v>
      </c>
      <c r="L12" s="107" t="s">
        <v>35</v>
      </c>
      <c r="M12" s="108"/>
      <c r="N12" s="107" t="s">
        <v>35</v>
      </c>
      <c r="O12" s="108"/>
      <c r="P12" s="107" t="s">
        <v>35</v>
      </c>
      <c r="Q12" s="109"/>
      <c r="R12" s="108"/>
      <c r="S12" s="107" t="s">
        <v>35</v>
      </c>
      <c r="T12" s="109"/>
      <c r="U12" s="108"/>
      <c r="V12" s="107" t="s">
        <v>35</v>
      </c>
      <c r="W12" s="109"/>
      <c r="X12" s="108"/>
      <c r="Y12" s="107" t="s">
        <v>35</v>
      </c>
      <c r="Z12" s="109"/>
      <c r="AA12" s="108"/>
      <c r="AB12" s="107" t="s">
        <v>35</v>
      </c>
      <c r="AC12" s="109"/>
      <c r="AD12" s="108"/>
      <c r="AE12" s="22"/>
      <c r="AF12" s="16"/>
      <c r="AG12" s="14">
        <v>1</v>
      </c>
      <c r="AH12" s="22"/>
      <c r="AI12" s="16"/>
      <c r="AJ12" s="23"/>
      <c r="AK12" s="22"/>
      <c r="AL12" s="16"/>
      <c r="AM12" s="14">
        <v>1</v>
      </c>
      <c r="AN12" s="22"/>
      <c r="AO12" s="16"/>
      <c r="AP12" s="23"/>
      <c r="AQ12" s="22"/>
      <c r="AR12" s="16"/>
      <c r="AS12" s="14">
        <v>1</v>
      </c>
      <c r="AT12" s="22"/>
      <c r="AU12" s="16"/>
      <c r="AV12" s="30"/>
      <c r="AW12" s="13"/>
      <c r="AX12" s="38">
        <v>1</v>
      </c>
      <c r="AY12" s="13"/>
      <c r="AZ12" s="23"/>
      <c r="BA12" s="16"/>
      <c r="BB12" s="14">
        <v>1</v>
      </c>
      <c r="BC12" s="16"/>
      <c r="BD12" s="23"/>
      <c r="BE12" s="16"/>
      <c r="BF12" s="14">
        <v>1</v>
      </c>
      <c r="BG12" s="16"/>
      <c r="BH12" s="23"/>
      <c r="BI12" s="16"/>
      <c r="BJ12" s="14">
        <v>1</v>
      </c>
      <c r="BK12" s="16"/>
      <c r="BL12" s="23"/>
      <c r="BM12" s="16"/>
      <c r="BN12" s="14">
        <v>1</v>
      </c>
      <c r="BO12" s="16"/>
      <c r="BP12" s="23"/>
    </row>
    <row r="13" spans="1:68" ht="15.75" customHeight="1" x14ac:dyDescent="0.35">
      <c r="A13" s="39" t="s">
        <v>36</v>
      </c>
      <c r="B13" s="8"/>
      <c r="C13" s="9"/>
      <c r="D13" s="8"/>
      <c r="E13" s="9"/>
      <c r="F13" s="8"/>
      <c r="G13" s="9"/>
      <c r="H13" s="8"/>
      <c r="I13" s="9"/>
      <c r="J13" s="8"/>
      <c r="K13" s="9"/>
      <c r="L13" s="8"/>
      <c r="M13" s="9"/>
      <c r="N13" s="8"/>
      <c r="O13" s="9"/>
      <c r="P13" s="8"/>
      <c r="Q13" s="10"/>
      <c r="R13" s="9"/>
      <c r="S13" s="11"/>
      <c r="T13" s="10"/>
      <c r="U13" s="9"/>
      <c r="V13" s="8"/>
      <c r="W13" s="10"/>
      <c r="X13" s="9"/>
      <c r="Y13" s="8"/>
      <c r="Z13" s="10"/>
      <c r="AA13" s="9"/>
      <c r="AB13" s="8"/>
      <c r="AC13" s="10"/>
      <c r="AD13" s="9"/>
      <c r="AE13" s="11"/>
      <c r="AF13" s="10"/>
      <c r="AG13" s="9"/>
      <c r="AH13" s="8"/>
      <c r="AI13" s="10"/>
      <c r="AJ13" s="9"/>
      <c r="AK13" s="8"/>
      <c r="AL13" s="10"/>
      <c r="AM13" s="9"/>
      <c r="AN13" s="8"/>
      <c r="AO13" s="10"/>
      <c r="AP13" s="9"/>
      <c r="AQ13" s="11"/>
      <c r="AR13" s="10"/>
      <c r="AS13" s="9"/>
      <c r="AT13" s="8"/>
      <c r="AU13" s="10"/>
      <c r="AV13" s="9"/>
      <c r="AW13" s="10"/>
      <c r="AX13" s="9"/>
      <c r="AY13" s="10"/>
      <c r="AZ13" s="9"/>
      <c r="BA13" s="10"/>
      <c r="BB13" s="9"/>
      <c r="BC13" s="10"/>
      <c r="BD13" s="9"/>
      <c r="BE13" s="10"/>
      <c r="BF13" s="9"/>
      <c r="BG13" s="10"/>
      <c r="BH13" s="9"/>
      <c r="BI13" s="10"/>
      <c r="BJ13" s="9"/>
      <c r="BK13" s="10"/>
      <c r="BL13" s="9"/>
      <c r="BM13" s="10"/>
      <c r="BN13" s="9"/>
      <c r="BO13" s="10"/>
      <c r="BP13" s="9"/>
    </row>
    <row r="14" spans="1:68" x14ac:dyDescent="0.35">
      <c r="A14" s="40" t="str">
        <f>nfp_4105</f>
        <v>NFP 4105 Philanthropy Roles and Practices</v>
      </c>
      <c r="B14" s="41"/>
      <c r="C14" s="42">
        <v>1</v>
      </c>
      <c r="D14" s="41"/>
      <c r="E14" s="42"/>
      <c r="F14" s="41">
        <v>1</v>
      </c>
      <c r="G14" s="42"/>
      <c r="H14" s="41"/>
      <c r="I14" s="42">
        <v>1</v>
      </c>
      <c r="J14" s="41">
        <v>1</v>
      </c>
      <c r="K14" s="42"/>
      <c r="L14" s="41"/>
      <c r="M14" s="42"/>
      <c r="N14" s="41"/>
      <c r="O14" s="43">
        <v>1</v>
      </c>
      <c r="P14" s="41"/>
      <c r="Q14" s="44"/>
      <c r="R14" s="42"/>
      <c r="S14" s="45"/>
      <c r="T14" s="44">
        <v>1</v>
      </c>
      <c r="U14" s="42"/>
      <c r="V14" s="41"/>
      <c r="W14" s="44"/>
      <c r="X14" s="42"/>
      <c r="Y14" s="45"/>
      <c r="Z14" s="44"/>
      <c r="AA14" s="43">
        <v>1</v>
      </c>
      <c r="AB14" s="41"/>
      <c r="AC14" s="44"/>
      <c r="AD14" s="42"/>
      <c r="AE14" s="45">
        <v>1</v>
      </c>
      <c r="AF14" s="44"/>
      <c r="AG14" s="42"/>
      <c r="AH14" s="41"/>
      <c r="AI14" s="44"/>
      <c r="AJ14" s="42"/>
      <c r="AK14" s="41"/>
      <c r="AL14" s="44"/>
      <c r="AM14" s="43">
        <v>1</v>
      </c>
      <c r="AN14" s="41"/>
      <c r="AO14" s="44"/>
      <c r="AP14" s="42"/>
      <c r="AQ14" s="45"/>
      <c r="AR14" s="44">
        <v>1</v>
      </c>
      <c r="AS14" s="42"/>
      <c r="AT14" s="41"/>
      <c r="AU14" s="44"/>
      <c r="AV14" s="42"/>
      <c r="AW14" s="44"/>
      <c r="AX14" s="43"/>
      <c r="AY14" s="44"/>
      <c r="AZ14" s="42"/>
      <c r="BA14" s="44">
        <v>1</v>
      </c>
      <c r="BB14" s="42"/>
      <c r="BC14" s="44"/>
      <c r="BD14" s="42"/>
      <c r="BE14" s="44"/>
      <c r="BF14" s="43"/>
      <c r="BG14" s="44"/>
      <c r="BH14" s="42">
        <v>1</v>
      </c>
      <c r="BI14" s="44"/>
      <c r="BJ14" s="42"/>
      <c r="BK14" s="44"/>
      <c r="BL14" s="42"/>
      <c r="BM14" s="44">
        <v>1</v>
      </c>
      <c r="BN14" s="43"/>
      <c r="BO14" s="44"/>
      <c r="BP14" s="42"/>
    </row>
    <row r="15" spans="1:68" x14ac:dyDescent="0.35">
      <c r="A15" s="46" t="str">
        <f>nfp_4110</f>
        <v>NFP 4110 Advanced Fundraising Strategies and Planned Giving</v>
      </c>
      <c r="B15" s="41"/>
      <c r="C15" s="42"/>
      <c r="D15" s="41">
        <v>1</v>
      </c>
      <c r="E15" s="42"/>
      <c r="F15" s="41">
        <v>1</v>
      </c>
      <c r="G15" s="42"/>
      <c r="H15" s="41"/>
      <c r="I15" s="42"/>
      <c r="J15" s="41"/>
      <c r="K15" s="42">
        <v>1</v>
      </c>
      <c r="L15" s="41"/>
      <c r="M15" s="42"/>
      <c r="N15" s="41">
        <v>1</v>
      </c>
      <c r="O15" s="42"/>
      <c r="P15" s="41"/>
      <c r="Q15" s="44"/>
      <c r="R15" s="42"/>
      <c r="S15" s="45"/>
      <c r="T15" s="44"/>
      <c r="U15" s="42">
        <v>1</v>
      </c>
      <c r="V15" s="41"/>
      <c r="W15" s="44"/>
      <c r="X15" s="42"/>
      <c r="Y15" s="45">
        <v>1</v>
      </c>
      <c r="Z15" s="44"/>
      <c r="AA15" s="42"/>
      <c r="AB15" s="41"/>
      <c r="AC15" s="44"/>
      <c r="AD15" s="42"/>
      <c r="AE15" s="45"/>
      <c r="AF15" s="44"/>
      <c r="AG15" s="42">
        <v>1</v>
      </c>
      <c r="AH15" s="41"/>
      <c r="AI15" s="44"/>
      <c r="AJ15" s="42"/>
      <c r="AK15" s="41">
        <v>1</v>
      </c>
      <c r="AL15" s="44"/>
      <c r="AM15" s="42"/>
      <c r="AN15" s="41"/>
      <c r="AO15" s="44"/>
      <c r="AP15" s="42"/>
      <c r="AQ15" s="45"/>
      <c r="AR15" s="44"/>
      <c r="AS15" s="42">
        <v>1</v>
      </c>
      <c r="AT15" s="41"/>
      <c r="AU15" s="44"/>
      <c r="AV15" s="42"/>
      <c r="AW15" s="44">
        <v>1</v>
      </c>
      <c r="AX15" s="42"/>
      <c r="AY15" s="44"/>
      <c r="AZ15" s="42"/>
      <c r="BA15" s="44"/>
      <c r="BB15" s="42">
        <v>1</v>
      </c>
      <c r="BC15" s="44"/>
      <c r="BD15" s="42"/>
      <c r="BE15" s="44"/>
      <c r="BF15" s="42"/>
      <c r="BG15" s="44"/>
      <c r="BH15" s="42"/>
      <c r="BI15" s="44">
        <v>1</v>
      </c>
      <c r="BJ15" s="42"/>
      <c r="BK15" s="44"/>
      <c r="BL15" s="42"/>
      <c r="BM15" s="44">
        <v>1</v>
      </c>
      <c r="BN15" s="42"/>
      <c r="BO15" s="44"/>
      <c r="BP15" s="42">
        <v>1</v>
      </c>
    </row>
    <row r="16" spans="1:68" s="48" customFormat="1" x14ac:dyDescent="0.35">
      <c r="A16" s="47" t="str">
        <f>nfp_4115</f>
        <v>NFP 4115 Leading Nonprofit Financial Health</v>
      </c>
      <c r="C16" s="48">
        <v>1</v>
      </c>
      <c r="D16" s="48">
        <v>1</v>
      </c>
      <c r="G16" s="48">
        <v>1</v>
      </c>
      <c r="H16" s="48">
        <v>1</v>
      </c>
      <c r="K16" s="48">
        <v>1</v>
      </c>
      <c r="L16" s="48">
        <v>1</v>
      </c>
      <c r="O16" s="48">
        <v>1</v>
      </c>
      <c r="Q16" s="48">
        <v>1</v>
      </c>
      <c r="S16" s="45"/>
      <c r="T16" s="45"/>
      <c r="U16" s="42">
        <v>1</v>
      </c>
      <c r="V16" s="45">
        <v>1</v>
      </c>
      <c r="W16" s="49"/>
      <c r="X16" s="42"/>
      <c r="Y16" s="45"/>
      <c r="Z16" s="44">
        <v>1</v>
      </c>
      <c r="AA16" s="50"/>
      <c r="AB16" s="41"/>
      <c r="AC16" s="44">
        <v>1</v>
      </c>
      <c r="AD16" s="42"/>
      <c r="AE16" s="41"/>
      <c r="AF16" s="44"/>
      <c r="AG16" s="42">
        <v>1</v>
      </c>
      <c r="AH16" s="45">
        <v>1</v>
      </c>
      <c r="AI16" s="44"/>
      <c r="AJ16" s="42"/>
      <c r="AK16" s="41"/>
      <c r="AL16" s="44">
        <v>1</v>
      </c>
      <c r="AM16" s="43"/>
      <c r="AN16" s="41"/>
      <c r="AO16" s="44">
        <v>1</v>
      </c>
      <c r="AP16" s="42"/>
      <c r="AQ16" s="41"/>
      <c r="AR16" s="44"/>
      <c r="AS16" s="42">
        <v>1</v>
      </c>
      <c r="AT16" s="45">
        <v>1</v>
      </c>
      <c r="AU16" s="44"/>
      <c r="AV16" s="42"/>
      <c r="AW16" s="44">
        <v>1</v>
      </c>
      <c r="AX16" s="42"/>
      <c r="AY16" s="44">
        <v>1</v>
      </c>
      <c r="AZ16" s="42"/>
      <c r="BA16" s="44">
        <v>1</v>
      </c>
      <c r="BB16" s="42"/>
      <c r="BC16" s="44">
        <v>1</v>
      </c>
      <c r="BD16" s="42"/>
      <c r="BE16" s="44">
        <v>1</v>
      </c>
      <c r="BF16" s="42">
        <v>1</v>
      </c>
      <c r="BG16" s="44">
        <v>1</v>
      </c>
      <c r="BH16" s="42">
        <v>1</v>
      </c>
      <c r="BI16" s="44">
        <v>1</v>
      </c>
      <c r="BJ16" s="42">
        <v>1</v>
      </c>
      <c r="BK16" s="44">
        <v>1</v>
      </c>
      <c r="BL16" s="42">
        <v>1</v>
      </c>
      <c r="BM16" s="44">
        <v>1</v>
      </c>
      <c r="BN16" s="42">
        <v>1</v>
      </c>
      <c r="BO16" s="44">
        <v>1</v>
      </c>
      <c r="BP16" s="42">
        <v>1</v>
      </c>
    </row>
    <row r="17" spans="1:68" x14ac:dyDescent="0.35">
      <c r="A17" s="47" t="str">
        <f>nfp_4120</f>
        <v>NFP 4120 Technology Strategy for Fundraising</v>
      </c>
      <c r="B17" s="51"/>
      <c r="C17" s="52"/>
      <c r="D17" s="51"/>
      <c r="E17" s="52"/>
      <c r="F17" s="51"/>
      <c r="G17" s="52"/>
      <c r="H17" s="53"/>
      <c r="I17" s="54"/>
      <c r="J17" s="53"/>
      <c r="K17" s="54"/>
      <c r="L17" s="53"/>
      <c r="M17" s="54">
        <v>1</v>
      </c>
      <c r="N17" s="53"/>
      <c r="O17" s="54"/>
      <c r="P17" s="53"/>
      <c r="Q17" s="55"/>
      <c r="R17" s="54"/>
      <c r="S17" s="56"/>
      <c r="T17" s="55"/>
      <c r="U17" s="54"/>
      <c r="V17" s="53"/>
      <c r="W17" s="55"/>
      <c r="X17" s="54">
        <v>1</v>
      </c>
      <c r="Y17" s="53"/>
      <c r="Z17" s="55"/>
      <c r="AA17" s="54"/>
      <c r="AB17" s="53"/>
      <c r="AC17" s="55"/>
      <c r="AD17" s="54"/>
      <c r="AE17" s="56"/>
      <c r="AF17" s="55"/>
      <c r="AG17" s="54"/>
      <c r="AH17" s="53"/>
      <c r="AI17" s="55"/>
      <c r="AJ17" s="54">
        <v>1</v>
      </c>
      <c r="AK17" s="53"/>
      <c r="AL17" s="55"/>
      <c r="AM17" s="54"/>
      <c r="AN17" s="53"/>
      <c r="AO17" s="55"/>
      <c r="AP17" s="54"/>
      <c r="AQ17" s="56"/>
      <c r="AR17" s="55"/>
      <c r="AS17" s="54"/>
      <c r="AT17" s="53"/>
      <c r="AU17" s="55"/>
      <c r="AV17" s="54">
        <v>1</v>
      </c>
      <c r="AW17" s="44"/>
      <c r="AX17" s="42"/>
      <c r="AY17" s="44"/>
      <c r="AZ17" s="42"/>
      <c r="BA17" s="44"/>
      <c r="BB17" s="42"/>
      <c r="BC17" s="44"/>
      <c r="BD17" s="42">
        <v>1</v>
      </c>
      <c r="BE17" s="44"/>
      <c r="BF17" s="42"/>
      <c r="BG17" s="44">
        <v>1</v>
      </c>
      <c r="BH17" s="42"/>
      <c r="BI17" s="44"/>
      <c r="BJ17" s="42"/>
      <c r="BK17" s="44"/>
      <c r="BL17" s="42"/>
      <c r="BM17" s="44"/>
      <c r="BN17" s="42">
        <v>1</v>
      </c>
      <c r="BO17" s="44"/>
      <c r="BP17" s="42"/>
    </row>
    <row r="18" spans="1:68" x14ac:dyDescent="0.35">
      <c r="A18" s="57" t="s">
        <v>37</v>
      </c>
      <c r="B18" s="8"/>
      <c r="C18" s="9"/>
      <c r="D18" s="8"/>
      <c r="E18" s="9"/>
      <c r="F18" s="8"/>
      <c r="G18" s="9"/>
      <c r="H18" s="8"/>
      <c r="I18" s="9"/>
      <c r="J18" s="8"/>
      <c r="K18" s="9"/>
      <c r="L18" s="8"/>
      <c r="M18" s="9"/>
      <c r="N18" s="8"/>
      <c r="O18" s="9"/>
      <c r="P18" s="8"/>
      <c r="Q18" s="10"/>
      <c r="R18" s="9"/>
      <c r="S18" s="11"/>
      <c r="T18" s="10"/>
      <c r="U18" s="9"/>
      <c r="V18" s="8"/>
      <c r="W18" s="10"/>
      <c r="X18" s="9"/>
      <c r="Y18" s="8"/>
      <c r="Z18" s="10"/>
      <c r="AA18" s="9"/>
      <c r="AB18" s="8"/>
      <c r="AC18" s="10"/>
      <c r="AD18" s="9"/>
      <c r="AE18" s="11"/>
      <c r="AF18" s="10"/>
      <c r="AG18" s="9"/>
      <c r="AH18" s="8"/>
      <c r="AI18" s="10"/>
      <c r="AJ18" s="9"/>
      <c r="AK18" s="8"/>
      <c r="AL18" s="10"/>
      <c r="AM18" s="9"/>
      <c r="AN18" s="8"/>
      <c r="AO18" s="10"/>
      <c r="AP18" s="9"/>
      <c r="AQ18" s="11"/>
      <c r="AR18" s="10"/>
      <c r="AS18" s="9"/>
      <c r="AT18" s="8"/>
      <c r="AU18" s="10"/>
      <c r="AV18" s="9"/>
      <c r="AW18" s="10"/>
      <c r="AX18" s="9"/>
      <c r="AY18" s="10"/>
      <c r="AZ18" s="9"/>
      <c r="BA18" s="10"/>
      <c r="BB18" s="9"/>
      <c r="BC18" s="10"/>
      <c r="BD18" s="9"/>
      <c r="BE18" s="10"/>
      <c r="BF18" s="9"/>
      <c r="BG18" s="10"/>
      <c r="BH18" s="9"/>
      <c r="BI18" s="10"/>
      <c r="BJ18" s="9"/>
      <c r="BK18" s="10"/>
      <c r="BL18" s="9"/>
      <c r="BM18" s="10"/>
      <c r="BN18" s="9"/>
      <c r="BO18" s="10"/>
      <c r="BP18" s="9"/>
    </row>
    <row r="19" spans="1:68" x14ac:dyDescent="0.35">
      <c r="A19" s="58" t="str">
        <f>nfp_4115</f>
        <v>NFP 4115 Leading Nonprofit Financial Health</v>
      </c>
      <c r="B19" s="59"/>
      <c r="C19" s="60">
        <v>1</v>
      </c>
      <c r="D19" s="59">
        <v>1</v>
      </c>
      <c r="E19" s="60"/>
      <c r="F19" s="59"/>
      <c r="G19" s="60">
        <v>1</v>
      </c>
      <c r="H19" s="59">
        <v>1</v>
      </c>
      <c r="I19" s="60"/>
      <c r="J19" s="59"/>
      <c r="K19" s="60">
        <v>1</v>
      </c>
      <c r="L19" s="59">
        <v>1</v>
      </c>
      <c r="M19" s="60"/>
      <c r="N19" s="59"/>
      <c r="O19" s="60">
        <v>1</v>
      </c>
      <c r="P19" s="59"/>
      <c r="Q19" s="61">
        <v>1</v>
      </c>
      <c r="R19" s="60"/>
      <c r="S19" s="62"/>
      <c r="T19" s="61"/>
      <c r="U19" s="60">
        <v>1</v>
      </c>
      <c r="V19" s="59">
        <v>1</v>
      </c>
      <c r="W19" s="61"/>
      <c r="X19" s="60"/>
      <c r="Y19" s="59"/>
      <c r="Z19" s="61">
        <v>1</v>
      </c>
      <c r="AA19" s="60"/>
      <c r="AB19" s="59"/>
      <c r="AC19" s="61">
        <v>1</v>
      </c>
      <c r="AD19" s="60"/>
      <c r="AE19" s="62"/>
      <c r="AF19" s="61"/>
      <c r="AG19" s="60">
        <v>1</v>
      </c>
      <c r="AH19" s="59">
        <v>1</v>
      </c>
      <c r="AI19" s="61"/>
      <c r="AJ19" s="60"/>
      <c r="AK19" s="59"/>
      <c r="AL19" s="61">
        <v>1</v>
      </c>
      <c r="AM19" s="60"/>
      <c r="AN19" s="59"/>
      <c r="AO19" s="61">
        <v>1</v>
      </c>
      <c r="AP19" s="60"/>
      <c r="AQ19" s="62"/>
      <c r="AR19" s="61"/>
      <c r="AS19" s="60">
        <v>1</v>
      </c>
      <c r="AT19" s="59">
        <v>1</v>
      </c>
      <c r="AU19" s="61"/>
      <c r="AV19" s="60"/>
      <c r="AW19" s="61">
        <v>1</v>
      </c>
      <c r="AX19" s="60"/>
      <c r="AY19" s="61">
        <v>1</v>
      </c>
      <c r="AZ19" s="60"/>
      <c r="BA19" s="61">
        <v>1</v>
      </c>
      <c r="BB19" s="60"/>
      <c r="BC19" s="61">
        <v>1</v>
      </c>
      <c r="BD19" s="60"/>
      <c r="BE19" s="61">
        <v>1</v>
      </c>
      <c r="BF19" s="60">
        <v>1</v>
      </c>
      <c r="BG19" s="61">
        <v>1</v>
      </c>
      <c r="BH19" s="60">
        <v>1</v>
      </c>
      <c r="BI19" s="61">
        <v>1</v>
      </c>
      <c r="BJ19" s="60">
        <v>1</v>
      </c>
      <c r="BK19" s="61">
        <v>1</v>
      </c>
      <c r="BL19" s="60">
        <v>1</v>
      </c>
      <c r="BM19" s="61">
        <v>1</v>
      </c>
      <c r="BN19" s="60">
        <v>1</v>
      </c>
      <c r="BO19" s="61">
        <v>1</v>
      </c>
      <c r="BP19" s="60">
        <v>1</v>
      </c>
    </row>
    <row r="20" spans="1:68" s="6" customFormat="1" ht="29" x14ac:dyDescent="0.35">
      <c r="A20" s="63" t="str">
        <f>nfp_4400</f>
        <v>NFP 4400 Principles and Practices in Social Enterprise, Innovation and Entrepreneurship</v>
      </c>
      <c r="B20" s="64">
        <v>1</v>
      </c>
      <c r="C20" s="65"/>
      <c r="D20" s="64"/>
      <c r="E20" s="65"/>
      <c r="F20" s="64"/>
      <c r="G20" s="65">
        <v>1</v>
      </c>
      <c r="H20" s="66"/>
      <c r="I20" s="67"/>
      <c r="J20" s="66">
        <v>1</v>
      </c>
      <c r="K20" s="67"/>
      <c r="L20" s="66"/>
      <c r="M20" s="67"/>
      <c r="N20" s="66"/>
      <c r="O20" s="67">
        <v>1</v>
      </c>
      <c r="P20" s="66"/>
      <c r="Q20" s="68"/>
      <c r="R20" s="67"/>
      <c r="S20" s="69"/>
      <c r="T20" s="68">
        <v>1</v>
      </c>
      <c r="U20" s="67"/>
      <c r="V20" s="66"/>
      <c r="W20" s="68"/>
      <c r="X20" s="67"/>
      <c r="Y20" s="66"/>
      <c r="Z20" s="68"/>
      <c r="AA20" s="67">
        <v>1</v>
      </c>
      <c r="AB20" s="66"/>
      <c r="AC20" s="68"/>
      <c r="AD20" s="67"/>
      <c r="AE20" s="69">
        <v>1</v>
      </c>
      <c r="AF20" s="68"/>
      <c r="AG20" s="67"/>
      <c r="AH20" s="66"/>
      <c r="AI20" s="68"/>
      <c r="AJ20" s="67"/>
      <c r="AK20" s="66"/>
      <c r="AL20" s="68"/>
      <c r="AM20" s="67">
        <v>1</v>
      </c>
      <c r="AN20" s="66"/>
      <c r="AO20" s="68"/>
      <c r="AP20" s="67"/>
      <c r="AQ20" s="69">
        <v>1</v>
      </c>
      <c r="AR20" s="68"/>
      <c r="AS20" s="67"/>
      <c r="AT20" s="66"/>
      <c r="AU20" s="68"/>
      <c r="AV20" s="67"/>
      <c r="AW20" s="68"/>
      <c r="AX20" s="67">
        <v>1</v>
      </c>
      <c r="AY20" s="68"/>
      <c r="AZ20" s="67"/>
      <c r="BA20" s="68">
        <v>1</v>
      </c>
      <c r="BB20" s="67"/>
      <c r="BC20" s="68"/>
      <c r="BD20" s="67"/>
      <c r="BE20" s="68"/>
      <c r="BF20" s="67"/>
      <c r="BG20" s="68"/>
      <c r="BH20" s="67">
        <v>1</v>
      </c>
      <c r="BI20" s="68"/>
      <c r="BJ20" s="67"/>
      <c r="BK20" s="68"/>
      <c r="BL20" s="67"/>
      <c r="BM20" s="68">
        <v>1</v>
      </c>
      <c r="BN20" s="67"/>
      <c r="BO20" s="68"/>
      <c r="BP20" s="67"/>
    </row>
    <row r="21" spans="1:68" x14ac:dyDescent="0.35">
      <c r="A21" s="58" t="str">
        <f>nfp_4405</f>
        <v>NFP 4405 Social Enterprise Strategies</v>
      </c>
      <c r="B21" s="59"/>
      <c r="C21" s="60"/>
      <c r="D21" s="59"/>
      <c r="E21" s="60">
        <v>1</v>
      </c>
      <c r="F21" s="59"/>
      <c r="G21" s="60"/>
      <c r="H21" s="59"/>
      <c r="I21" s="60">
        <v>1</v>
      </c>
      <c r="J21" s="59"/>
      <c r="K21" s="60"/>
      <c r="L21" s="59"/>
      <c r="M21" s="60">
        <v>1</v>
      </c>
      <c r="N21" s="59"/>
      <c r="O21" s="60"/>
      <c r="P21" s="59"/>
      <c r="Q21" s="61"/>
      <c r="R21" s="60">
        <v>1</v>
      </c>
      <c r="S21" s="62"/>
      <c r="T21" s="61"/>
      <c r="U21" s="60"/>
      <c r="V21" s="59"/>
      <c r="W21" s="61"/>
      <c r="X21" s="60">
        <v>1</v>
      </c>
      <c r="Y21" s="59"/>
      <c r="Z21" s="61"/>
      <c r="AA21" s="60"/>
      <c r="AB21" s="59"/>
      <c r="AC21" s="61"/>
      <c r="AD21" s="60">
        <v>1</v>
      </c>
      <c r="AE21" s="62"/>
      <c r="AF21" s="61"/>
      <c r="AG21" s="60"/>
      <c r="AH21" s="59"/>
      <c r="AI21" s="61"/>
      <c r="AJ21" s="60">
        <v>1</v>
      </c>
      <c r="AK21" s="59"/>
      <c r="AL21" s="61"/>
      <c r="AM21" s="60"/>
      <c r="AN21" s="59"/>
      <c r="AO21" s="61"/>
      <c r="AP21" s="60">
        <v>1</v>
      </c>
      <c r="AQ21" s="62"/>
      <c r="AR21" s="61"/>
      <c r="AS21" s="60"/>
      <c r="AT21" s="59"/>
      <c r="AU21" s="61"/>
      <c r="AV21" s="60">
        <v>1</v>
      </c>
      <c r="AW21" s="61"/>
      <c r="AX21" s="60"/>
      <c r="AY21" s="61"/>
      <c r="AZ21" s="60">
        <v>1</v>
      </c>
      <c r="BA21" s="61"/>
      <c r="BB21" s="60"/>
      <c r="BC21" s="61"/>
      <c r="BD21" s="60">
        <v>1</v>
      </c>
      <c r="BE21" s="61"/>
      <c r="BF21" s="60"/>
      <c r="BG21" s="61"/>
      <c r="BH21" s="60"/>
      <c r="BI21" s="61">
        <v>1</v>
      </c>
      <c r="BJ21" s="60"/>
      <c r="BK21" s="61"/>
      <c r="BL21" s="60"/>
      <c r="BM21" s="61"/>
      <c r="BN21" s="60"/>
      <c r="BO21" s="61"/>
      <c r="BP21" s="60">
        <v>1</v>
      </c>
    </row>
    <row r="22" spans="1:68" x14ac:dyDescent="0.35">
      <c r="A22" s="58" t="str">
        <f>nfp_4410</f>
        <v>NFP 4410 Social Enterprise Experiential Learning</v>
      </c>
      <c r="B22" s="59"/>
      <c r="C22" s="60">
        <v>1</v>
      </c>
      <c r="D22" s="59"/>
      <c r="E22" s="60">
        <v>1</v>
      </c>
      <c r="F22" s="59"/>
      <c r="G22" s="60">
        <v>1</v>
      </c>
      <c r="H22" s="59"/>
      <c r="I22" s="60">
        <v>1</v>
      </c>
      <c r="J22" s="59"/>
      <c r="K22" s="60">
        <v>1</v>
      </c>
      <c r="L22" s="59"/>
      <c r="M22" s="60">
        <v>1</v>
      </c>
      <c r="N22" s="59"/>
      <c r="O22" s="60">
        <v>1</v>
      </c>
      <c r="P22" s="59"/>
      <c r="Q22" s="61">
        <v>1</v>
      </c>
      <c r="R22" s="60"/>
      <c r="S22" s="62"/>
      <c r="T22" s="61"/>
      <c r="U22" s="60">
        <v>1</v>
      </c>
      <c r="V22" s="59"/>
      <c r="W22" s="61">
        <v>1</v>
      </c>
      <c r="X22" s="60"/>
      <c r="Y22" s="59"/>
      <c r="Z22" s="61">
        <v>1</v>
      </c>
      <c r="AA22" s="60"/>
      <c r="AB22" s="59"/>
      <c r="AC22" s="61">
        <v>1</v>
      </c>
      <c r="AD22" s="60"/>
      <c r="AE22" s="62"/>
      <c r="AF22" s="61">
        <v>1</v>
      </c>
      <c r="AG22" s="60"/>
      <c r="AH22" s="59"/>
      <c r="AI22" s="61">
        <v>1</v>
      </c>
      <c r="AJ22" s="60"/>
      <c r="AK22" s="59"/>
      <c r="AL22" s="61">
        <v>1</v>
      </c>
      <c r="AM22" s="60"/>
      <c r="AN22" s="59"/>
      <c r="AO22" s="61">
        <v>1</v>
      </c>
      <c r="AP22" s="60"/>
      <c r="AQ22" s="62"/>
      <c r="AR22" s="61">
        <v>1</v>
      </c>
      <c r="AS22" s="60"/>
      <c r="AT22" s="59"/>
      <c r="AU22" s="61">
        <v>1</v>
      </c>
      <c r="AV22" s="60"/>
      <c r="AW22" s="61">
        <v>1</v>
      </c>
      <c r="AX22" s="60"/>
      <c r="AY22" s="61">
        <v>1</v>
      </c>
      <c r="AZ22" s="60"/>
      <c r="BA22" s="61">
        <v>1</v>
      </c>
      <c r="BB22" s="60"/>
      <c r="BC22" s="61">
        <v>1</v>
      </c>
      <c r="BD22" s="60"/>
      <c r="BE22" s="111" t="s">
        <v>35</v>
      </c>
      <c r="BF22" s="112"/>
      <c r="BG22" s="111" t="s">
        <v>35</v>
      </c>
      <c r="BH22" s="112"/>
      <c r="BI22" s="111" t="s">
        <v>35</v>
      </c>
      <c r="BJ22" s="112"/>
      <c r="BK22" s="111" t="s">
        <v>35</v>
      </c>
      <c r="BL22" s="112"/>
      <c r="BM22" s="111" t="s">
        <v>35</v>
      </c>
      <c r="BN22" s="112"/>
      <c r="BO22" s="111" t="s">
        <v>35</v>
      </c>
      <c r="BP22" s="112"/>
    </row>
    <row r="23" spans="1:68" x14ac:dyDescent="0.35">
      <c r="A23" s="57" t="s">
        <v>38</v>
      </c>
      <c r="B23" s="8"/>
      <c r="C23" s="9"/>
      <c r="D23" s="8"/>
      <c r="E23" s="9"/>
      <c r="F23" s="8"/>
      <c r="G23" s="9"/>
      <c r="H23" s="8"/>
      <c r="I23" s="9"/>
      <c r="J23" s="8"/>
      <c r="K23" s="9"/>
      <c r="L23" s="8"/>
      <c r="M23" s="9"/>
      <c r="N23" s="8"/>
      <c r="O23" s="9"/>
      <c r="P23" s="8"/>
      <c r="Q23" s="10"/>
      <c r="R23" s="9"/>
      <c r="S23" s="11"/>
      <c r="T23" s="10"/>
      <c r="U23" s="9"/>
      <c r="V23" s="8"/>
      <c r="W23" s="10"/>
      <c r="X23" s="9"/>
      <c r="Y23" s="8"/>
      <c r="Z23" s="10"/>
      <c r="AA23" s="9"/>
      <c r="AB23" s="8"/>
      <c r="AC23" s="10"/>
      <c r="AD23" s="9"/>
      <c r="AE23" s="11"/>
      <c r="AF23" s="10"/>
      <c r="AG23" s="9"/>
      <c r="AH23" s="8"/>
      <c r="AI23" s="10"/>
      <c r="AJ23" s="9"/>
      <c r="AK23" s="8"/>
      <c r="AL23" s="10"/>
      <c r="AM23" s="9"/>
      <c r="AN23" s="8"/>
      <c r="AO23" s="10"/>
      <c r="AP23" s="9"/>
      <c r="AQ23" s="11"/>
      <c r="AR23" s="10"/>
      <c r="AS23" s="9"/>
      <c r="AT23" s="8"/>
      <c r="AU23" s="10"/>
      <c r="AV23" s="9"/>
      <c r="AW23" s="10"/>
      <c r="AX23" s="9"/>
      <c r="AY23" s="10"/>
      <c r="AZ23" s="9"/>
      <c r="BA23" s="10"/>
      <c r="BB23" s="9"/>
      <c r="BC23" s="10"/>
      <c r="BD23" s="9"/>
      <c r="BE23" s="10"/>
      <c r="BF23" s="9"/>
      <c r="BG23" s="10"/>
      <c r="BH23" s="9"/>
      <c r="BI23" s="10"/>
      <c r="BJ23" s="9"/>
      <c r="BK23" s="10"/>
      <c r="BL23" s="9"/>
      <c r="BM23" s="10"/>
      <c r="BN23" s="9"/>
      <c r="BO23" s="10"/>
      <c r="BP23" s="9"/>
    </row>
    <row r="24" spans="1:68" x14ac:dyDescent="0.35">
      <c r="A24" s="70" t="str">
        <f>nfp_4115</f>
        <v>NFP 4115 Leading Nonprofit Financial Health</v>
      </c>
      <c r="B24" s="71"/>
      <c r="C24" s="72">
        <v>1</v>
      </c>
      <c r="D24" s="71">
        <v>1</v>
      </c>
      <c r="E24" s="72"/>
      <c r="F24" s="71"/>
      <c r="G24" s="72">
        <v>1</v>
      </c>
      <c r="H24" s="71">
        <v>1</v>
      </c>
      <c r="I24" s="72"/>
      <c r="J24" s="73"/>
      <c r="K24" s="74">
        <v>1</v>
      </c>
      <c r="L24" s="73">
        <v>1</v>
      </c>
      <c r="M24" s="74"/>
      <c r="N24" s="73"/>
      <c r="O24" s="74">
        <v>1</v>
      </c>
      <c r="P24" s="73"/>
      <c r="Q24" s="75">
        <v>1</v>
      </c>
      <c r="R24" s="74"/>
      <c r="S24" s="76"/>
      <c r="T24" s="75"/>
      <c r="U24" s="74">
        <v>1</v>
      </c>
      <c r="V24" s="73">
        <v>1</v>
      </c>
      <c r="W24" s="75"/>
      <c r="X24" s="74"/>
      <c r="Y24" s="73"/>
      <c r="Z24" s="75">
        <v>1</v>
      </c>
      <c r="AA24" s="74"/>
      <c r="AB24" s="73"/>
      <c r="AC24" s="75">
        <v>1</v>
      </c>
      <c r="AD24" s="74"/>
      <c r="AE24" s="76"/>
      <c r="AF24" s="75"/>
      <c r="AG24" s="74">
        <v>1</v>
      </c>
      <c r="AH24" s="73">
        <v>1</v>
      </c>
      <c r="AI24" s="75"/>
      <c r="AJ24" s="74"/>
      <c r="AK24" s="73"/>
      <c r="AL24" s="75">
        <v>1</v>
      </c>
      <c r="AM24" s="74"/>
      <c r="AN24" s="73"/>
      <c r="AO24" s="75">
        <v>1</v>
      </c>
      <c r="AP24" s="74"/>
      <c r="AQ24" s="76"/>
      <c r="AR24" s="75"/>
      <c r="AS24" s="74">
        <v>1</v>
      </c>
      <c r="AT24" s="73">
        <v>1</v>
      </c>
      <c r="AU24" s="75"/>
      <c r="AV24" s="74"/>
      <c r="AW24" s="75">
        <v>1</v>
      </c>
      <c r="AX24" s="74"/>
      <c r="AY24" s="75">
        <v>1</v>
      </c>
      <c r="AZ24" s="74"/>
      <c r="BA24" s="75">
        <v>1</v>
      </c>
      <c r="BB24" s="74"/>
      <c r="BC24" s="75">
        <v>1</v>
      </c>
      <c r="BD24" s="74"/>
      <c r="BE24" s="75">
        <v>1</v>
      </c>
      <c r="BF24" s="74">
        <v>1</v>
      </c>
      <c r="BG24" s="75">
        <v>1</v>
      </c>
      <c r="BH24" s="74">
        <v>1</v>
      </c>
      <c r="BI24" s="75">
        <v>1</v>
      </c>
      <c r="BJ24" s="74">
        <v>1</v>
      </c>
      <c r="BK24" s="75">
        <v>1</v>
      </c>
      <c r="BL24" s="74">
        <v>1</v>
      </c>
      <c r="BM24" s="75">
        <v>1</v>
      </c>
      <c r="BN24" s="74">
        <v>1</v>
      </c>
      <c r="BO24" s="75">
        <v>1</v>
      </c>
      <c r="BP24" s="74">
        <v>1</v>
      </c>
    </row>
    <row r="25" spans="1:68" x14ac:dyDescent="0.35">
      <c r="A25" s="70" t="str">
        <f>nfp_4200</f>
        <v>NFP 4200 Executive and Board Roles, Responsibilities, and Leadership</v>
      </c>
      <c r="B25" s="71"/>
      <c r="C25" s="72"/>
      <c r="D25" s="71">
        <v>1</v>
      </c>
      <c r="E25" s="72"/>
      <c r="F25" s="71"/>
      <c r="G25" s="72"/>
      <c r="H25" s="71"/>
      <c r="I25" s="72">
        <v>1</v>
      </c>
      <c r="J25" s="73"/>
      <c r="K25" s="74"/>
      <c r="L25" s="73"/>
      <c r="M25" s="74">
        <v>1</v>
      </c>
      <c r="N25" s="73"/>
      <c r="O25" s="74"/>
      <c r="P25" s="73"/>
      <c r="Q25" s="75"/>
      <c r="R25" s="74">
        <v>1</v>
      </c>
      <c r="S25" s="76"/>
      <c r="T25" s="75"/>
      <c r="U25" s="74"/>
      <c r="V25" s="73"/>
      <c r="W25" s="75">
        <v>1</v>
      </c>
      <c r="X25" s="74"/>
      <c r="Y25" s="73"/>
      <c r="Z25" s="75"/>
      <c r="AA25" s="74"/>
      <c r="AB25" s="73"/>
      <c r="AC25" s="75"/>
      <c r="AD25" s="74">
        <v>1</v>
      </c>
      <c r="AE25" s="76"/>
      <c r="AF25" s="75"/>
      <c r="AG25" s="74"/>
      <c r="AH25" s="73"/>
      <c r="AI25" s="75">
        <v>1</v>
      </c>
      <c r="AJ25" s="74"/>
      <c r="AK25" s="73"/>
      <c r="AL25" s="75"/>
      <c r="AM25" s="74"/>
      <c r="AN25" s="73"/>
      <c r="AO25" s="75"/>
      <c r="AP25" s="74">
        <v>1</v>
      </c>
      <c r="AQ25" s="76"/>
      <c r="AR25" s="75"/>
      <c r="AS25" s="74"/>
      <c r="AT25" s="73"/>
      <c r="AU25" s="75">
        <v>1</v>
      </c>
      <c r="AV25" s="74"/>
      <c r="AW25" s="75"/>
      <c r="AX25" s="74"/>
      <c r="AY25" s="75"/>
      <c r="AZ25" s="74">
        <v>1</v>
      </c>
      <c r="BA25" s="75"/>
      <c r="BB25" s="74"/>
      <c r="BC25" s="75">
        <v>1</v>
      </c>
      <c r="BD25" s="74"/>
      <c r="BE25" s="75"/>
      <c r="BF25" s="74"/>
      <c r="BG25" s="75">
        <v>1</v>
      </c>
      <c r="BH25" s="74"/>
      <c r="BI25" s="75"/>
      <c r="BJ25" s="74"/>
      <c r="BK25" s="75"/>
      <c r="BL25" s="74">
        <v>1</v>
      </c>
      <c r="BM25" s="75"/>
      <c r="BN25" s="74"/>
      <c r="BO25" s="75">
        <v>1</v>
      </c>
      <c r="BP25" s="74"/>
    </row>
    <row r="26" spans="1:68" x14ac:dyDescent="0.35">
      <c r="A26" s="70" t="str">
        <f>nfp_4205</f>
        <v>NFP 4205 Leading Strategically</v>
      </c>
      <c r="B26" s="71">
        <v>1</v>
      </c>
      <c r="C26" s="72"/>
      <c r="D26" s="71"/>
      <c r="E26" s="72"/>
      <c r="F26" s="71"/>
      <c r="G26" s="72">
        <v>1</v>
      </c>
      <c r="H26" s="71"/>
      <c r="I26" s="72"/>
      <c r="J26" s="73">
        <v>1</v>
      </c>
      <c r="K26" s="74"/>
      <c r="L26" s="73"/>
      <c r="M26" s="74"/>
      <c r="N26" s="73"/>
      <c r="O26" s="74">
        <v>1</v>
      </c>
      <c r="P26" s="73">
        <v>1</v>
      </c>
      <c r="Q26" s="75"/>
      <c r="R26" s="74"/>
      <c r="S26" s="76"/>
      <c r="T26" s="75"/>
      <c r="U26" s="74">
        <v>1</v>
      </c>
      <c r="V26" s="73"/>
      <c r="W26" s="75"/>
      <c r="X26" s="74"/>
      <c r="Y26" s="73"/>
      <c r="Z26" s="75">
        <v>1</v>
      </c>
      <c r="AA26" s="74"/>
      <c r="AB26" s="73"/>
      <c r="AC26" s="75"/>
      <c r="AD26" s="74"/>
      <c r="AE26" s="76"/>
      <c r="AF26" s="75"/>
      <c r="AG26" s="74">
        <v>1</v>
      </c>
      <c r="AH26" s="73"/>
      <c r="AI26" s="75"/>
      <c r="AJ26" s="74"/>
      <c r="AK26" s="73"/>
      <c r="AL26" s="75">
        <v>1</v>
      </c>
      <c r="AM26" s="74"/>
      <c r="AN26" s="73"/>
      <c r="AO26" s="75"/>
      <c r="AP26" s="74"/>
      <c r="AQ26" s="76"/>
      <c r="AR26" s="75"/>
      <c r="AS26" s="74">
        <v>1</v>
      </c>
      <c r="AT26" s="73"/>
      <c r="AU26" s="75"/>
      <c r="AV26" s="74"/>
      <c r="AW26" s="75">
        <v>1</v>
      </c>
      <c r="AX26" s="74"/>
      <c r="AY26" s="75"/>
      <c r="AZ26" s="74"/>
      <c r="BA26" s="75">
        <v>1</v>
      </c>
      <c r="BB26" s="74"/>
      <c r="BC26" s="75"/>
      <c r="BD26" s="74"/>
      <c r="BE26" s="75">
        <v>1</v>
      </c>
      <c r="BF26" s="74"/>
      <c r="BG26" s="75"/>
      <c r="BH26" s="74"/>
      <c r="BI26" s="75"/>
      <c r="BJ26" s="74">
        <v>1</v>
      </c>
      <c r="BK26" s="75"/>
      <c r="BL26" s="74"/>
      <c r="BM26" s="75">
        <v>1</v>
      </c>
      <c r="BN26" s="74"/>
      <c r="BO26" s="75"/>
      <c r="BP26" s="74"/>
    </row>
    <row r="27" spans="1:68" x14ac:dyDescent="0.35">
      <c r="A27" s="70" t="str">
        <f>nfp_4230</f>
        <v>NFP 4230 Program Evaluation for Learning and Impact</v>
      </c>
      <c r="B27" s="71"/>
      <c r="C27" s="72"/>
      <c r="D27" s="71"/>
      <c r="E27" s="72"/>
      <c r="F27" s="71"/>
      <c r="G27" s="72"/>
      <c r="H27" s="71"/>
      <c r="I27" s="72"/>
      <c r="J27" s="73"/>
      <c r="K27" s="74"/>
      <c r="L27" s="73"/>
      <c r="M27" s="74"/>
      <c r="N27" s="73"/>
      <c r="O27" s="74"/>
      <c r="P27" s="73"/>
      <c r="Q27" s="75"/>
      <c r="R27" s="74"/>
      <c r="S27" s="76"/>
      <c r="T27" s="75"/>
      <c r="U27" s="74"/>
      <c r="V27" s="73"/>
      <c r="W27" s="75"/>
      <c r="X27" s="74"/>
      <c r="Y27" s="73"/>
      <c r="Z27" s="75"/>
      <c r="AA27" s="74"/>
      <c r="AB27" s="73"/>
      <c r="AC27" s="75"/>
      <c r="AD27" s="74"/>
      <c r="AE27" s="76"/>
      <c r="AF27" s="75"/>
      <c r="AG27" s="74">
        <v>1</v>
      </c>
      <c r="AH27" s="73"/>
      <c r="AI27" s="75"/>
      <c r="AJ27" s="74"/>
      <c r="AK27" s="73"/>
      <c r="AL27" s="75">
        <v>1</v>
      </c>
      <c r="AM27" s="74"/>
      <c r="AN27" s="73"/>
      <c r="AO27" s="75"/>
      <c r="AP27" s="74"/>
      <c r="AQ27" s="76"/>
      <c r="AR27" s="75"/>
      <c r="AS27" s="74">
        <v>1</v>
      </c>
      <c r="AT27" s="73"/>
      <c r="AU27" s="75"/>
      <c r="AV27" s="74"/>
      <c r="AW27" s="75">
        <v>1</v>
      </c>
      <c r="AX27" s="74"/>
      <c r="AY27" s="75"/>
      <c r="AZ27" s="74"/>
      <c r="BA27" s="75"/>
      <c r="BB27" s="77"/>
      <c r="BC27" s="75"/>
      <c r="BD27" s="74"/>
      <c r="BE27" s="75"/>
      <c r="BF27" s="74"/>
      <c r="BG27" s="75">
        <v>1</v>
      </c>
      <c r="BH27" s="74"/>
      <c r="BI27" s="75"/>
      <c r="BJ27" s="74"/>
      <c r="BK27" s="75"/>
      <c r="BL27" s="74">
        <v>1</v>
      </c>
      <c r="BM27" s="75"/>
      <c r="BN27" s="74"/>
      <c r="BO27" s="75">
        <v>1</v>
      </c>
      <c r="BP27" s="74"/>
    </row>
    <row r="28" spans="1:68" x14ac:dyDescent="0.35">
      <c r="A28" s="57" t="s">
        <v>39</v>
      </c>
      <c r="B28" s="8"/>
      <c r="C28" s="9"/>
      <c r="D28" s="8"/>
      <c r="E28" s="9"/>
      <c r="F28" s="8"/>
      <c r="G28" s="9"/>
      <c r="H28" s="8"/>
      <c r="I28" s="9"/>
      <c r="J28" s="8"/>
      <c r="K28" s="9"/>
      <c r="L28" s="8"/>
      <c r="M28" s="9"/>
      <c r="N28" s="8"/>
      <c r="O28" s="9"/>
      <c r="P28" s="8"/>
      <c r="Q28" s="10"/>
      <c r="R28" s="9"/>
      <c r="S28" s="11"/>
      <c r="T28" s="10"/>
      <c r="U28" s="9"/>
      <c r="V28" s="8"/>
      <c r="W28" s="10"/>
      <c r="X28" s="9"/>
      <c r="Y28" s="8"/>
      <c r="Z28" s="10"/>
      <c r="AA28" s="9"/>
      <c r="AB28" s="8"/>
      <c r="AC28" s="10"/>
      <c r="AD28" s="9"/>
      <c r="AE28" s="11"/>
      <c r="AF28" s="10"/>
      <c r="AG28" s="9"/>
      <c r="AH28" s="8"/>
      <c r="AI28" s="10"/>
      <c r="AJ28" s="9"/>
      <c r="AK28" s="8"/>
      <c r="AL28" s="10"/>
      <c r="AM28" s="9"/>
      <c r="AN28" s="8"/>
      <c r="AO28" s="10"/>
      <c r="AP28" s="9"/>
      <c r="AQ28" s="11"/>
      <c r="AR28" s="10"/>
      <c r="AS28" s="9"/>
      <c r="AT28" s="8"/>
      <c r="AU28" s="10"/>
      <c r="AV28" s="9"/>
      <c r="AW28" s="10"/>
      <c r="AX28" s="9"/>
      <c r="AY28" s="10"/>
      <c r="AZ28" s="9"/>
      <c r="BA28" s="10"/>
      <c r="BB28" s="9"/>
      <c r="BC28" s="10"/>
      <c r="BD28" s="9"/>
      <c r="BE28" s="10"/>
      <c r="BF28" s="9"/>
      <c r="BG28" s="10"/>
      <c r="BH28" s="9"/>
      <c r="BI28" s="10"/>
      <c r="BJ28" s="9"/>
      <c r="BK28" s="10"/>
      <c r="BL28" s="9"/>
      <c r="BM28" s="10"/>
      <c r="BN28" s="9"/>
      <c r="BO28" s="10"/>
      <c r="BP28" s="9"/>
    </row>
    <row r="29" spans="1:68" x14ac:dyDescent="0.35">
      <c r="A29" s="78" t="str">
        <f>nfp_4115</f>
        <v>NFP 4115 Leading Nonprofit Financial Health</v>
      </c>
      <c r="B29" s="79"/>
      <c r="C29" s="80">
        <v>1</v>
      </c>
      <c r="D29" s="79">
        <v>1</v>
      </c>
      <c r="E29" s="80"/>
      <c r="F29" s="79"/>
      <c r="G29" s="80">
        <v>1</v>
      </c>
      <c r="H29" s="79">
        <v>1</v>
      </c>
      <c r="I29" s="80"/>
      <c r="J29" s="81"/>
      <c r="K29" s="82">
        <v>1</v>
      </c>
      <c r="L29" s="81">
        <v>1</v>
      </c>
      <c r="M29" s="82"/>
      <c r="N29" s="81"/>
      <c r="O29" s="82">
        <v>1</v>
      </c>
      <c r="P29" s="81"/>
      <c r="Q29" s="83">
        <v>1</v>
      </c>
      <c r="R29" s="82"/>
      <c r="S29" s="84"/>
      <c r="T29" s="83"/>
      <c r="U29" s="82">
        <v>1</v>
      </c>
      <c r="V29" s="81">
        <v>1</v>
      </c>
      <c r="W29" s="83"/>
      <c r="X29" s="82"/>
      <c r="Y29" s="81"/>
      <c r="Z29" s="83">
        <v>1</v>
      </c>
      <c r="AA29" s="82"/>
      <c r="AB29" s="81"/>
      <c r="AC29" s="83">
        <v>1</v>
      </c>
      <c r="AD29" s="82"/>
      <c r="AE29" s="84"/>
      <c r="AF29" s="83"/>
      <c r="AG29" s="82">
        <v>1</v>
      </c>
      <c r="AH29" s="81">
        <v>1</v>
      </c>
      <c r="AI29" s="83"/>
      <c r="AJ29" s="82"/>
      <c r="AK29" s="81"/>
      <c r="AL29" s="83">
        <v>1</v>
      </c>
      <c r="AM29" s="82"/>
      <c r="AN29" s="81"/>
      <c r="AO29" s="83">
        <v>1</v>
      </c>
      <c r="AP29" s="82"/>
      <c r="AQ29" s="84"/>
      <c r="AR29" s="83"/>
      <c r="AS29" s="82">
        <v>1</v>
      </c>
      <c r="AT29" s="81">
        <v>1</v>
      </c>
      <c r="AU29" s="83"/>
      <c r="AV29" s="82"/>
      <c r="AW29" s="83">
        <v>1</v>
      </c>
      <c r="AX29" s="82"/>
      <c r="AY29" s="83">
        <v>1</v>
      </c>
      <c r="AZ29" s="82"/>
      <c r="BA29" s="83">
        <v>1</v>
      </c>
      <c r="BB29" s="82"/>
      <c r="BC29" s="83">
        <v>1</v>
      </c>
      <c r="BD29" s="82"/>
      <c r="BE29" s="83">
        <v>1</v>
      </c>
      <c r="BF29" s="82">
        <v>1</v>
      </c>
      <c r="BG29" s="83">
        <v>1</v>
      </c>
      <c r="BH29" s="82">
        <v>1</v>
      </c>
      <c r="BI29" s="83">
        <v>1</v>
      </c>
      <c r="BJ29" s="82">
        <v>1</v>
      </c>
      <c r="BK29" s="83">
        <v>1</v>
      </c>
      <c r="BL29" s="82">
        <v>1</v>
      </c>
      <c r="BM29" s="83">
        <v>1</v>
      </c>
      <c r="BN29" s="82">
        <v>1</v>
      </c>
      <c r="BO29" s="83">
        <v>1</v>
      </c>
      <c r="BP29" s="82">
        <v>1</v>
      </c>
    </row>
    <row r="30" spans="1:68" x14ac:dyDescent="0.35">
      <c r="A30" s="78" t="str">
        <f>nfp_4230</f>
        <v>NFP 4230 Program Evaluation for Learning and Impact</v>
      </c>
      <c r="B30" s="79"/>
      <c r="C30" s="80"/>
      <c r="D30" s="79"/>
      <c r="E30" s="80"/>
      <c r="F30" s="79"/>
      <c r="G30" s="80"/>
      <c r="H30" s="79"/>
      <c r="I30" s="80"/>
      <c r="J30" s="81"/>
      <c r="K30" s="82"/>
      <c r="L30" s="81"/>
      <c r="M30" s="82"/>
      <c r="N30" s="81"/>
      <c r="O30" s="82"/>
      <c r="P30" s="81"/>
      <c r="Q30" s="83"/>
      <c r="R30" s="82"/>
      <c r="S30" s="84"/>
      <c r="T30" s="83"/>
      <c r="U30" s="82"/>
      <c r="V30" s="81"/>
      <c r="W30" s="83"/>
      <c r="X30" s="82"/>
      <c r="Y30" s="81"/>
      <c r="Z30" s="83"/>
      <c r="AA30" s="82"/>
      <c r="AB30" s="81"/>
      <c r="AC30" s="83"/>
      <c r="AD30" s="82"/>
      <c r="AE30" s="84"/>
      <c r="AF30" s="83"/>
      <c r="AG30" s="82">
        <v>1</v>
      </c>
      <c r="AH30" s="81"/>
      <c r="AI30" s="83"/>
      <c r="AJ30" s="82"/>
      <c r="AK30" s="81"/>
      <c r="AL30" s="83">
        <v>1</v>
      </c>
      <c r="AM30" s="82"/>
      <c r="AN30" s="81"/>
      <c r="AO30" s="83"/>
      <c r="AP30" s="82"/>
      <c r="AQ30" s="84"/>
      <c r="AR30" s="83"/>
      <c r="AS30" s="82">
        <v>1</v>
      </c>
      <c r="AT30" s="81"/>
      <c r="AU30" s="83"/>
      <c r="AV30" s="82"/>
      <c r="AW30" s="83">
        <v>1</v>
      </c>
      <c r="AX30" s="82"/>
      <c r="AY30" s="83"/>
      <c r="AZ30" s="82"/>
      <c r="BA30" s="83"/>
      <c r="BB30" s="82"/>
      <c r="BC30" s="83"/>
      <c r="BD30" s="82"/>
      <c r="BE30" s="83"/>
      <c r="BF30" s="82"/>
      <c r="BG30" s="83"/>
      <c r="BH30" s="82"/>
      <c r="BI30" s="83"/>
      <c r="BJ30" s="82"/>
      <c r="BK30" s="83"/>
      <c r="BL30" s="82"/>
      <c r="BM30" s="83"/>
      <c r="BN30" s="82"/>
      <c r="BO30" s="83"/>
      <c r="BP30" s="82"/>
    </row>
    <row r="31" spans="1:68" x14ac:dyDescent="0.35">
      <c r="A31" s="78" t="str">
        <f>nfp_4300</f>
        <v>NFP 4300 Operational Strategy and Structures</v>
      </c>
      <c r="B31" s="79"/>
      <c r="C31" s="80"/>
      <c r="D31" s="79">
        <v>1</v>
      </c>
      <c r="E31" s="80"/>
      <c r="F31" s="79"/>
      <c r="G31" s="80"/>
      <c r="H31" s="79"/>
      <c r="I31" s="80">
        <v>1</v>
      </c>
      <c r="J31" s="81"/>
      <c r="K31" s="82"/>
      <c r="L31" s="81"/>
      <c r="M31" s="82">
        <v>1</v>
      </c>
      <c r="N31" s="81"/>
      <c r="O31" s="82"/>
      <c r="P31" s="81"/>
      <c r="Q31" s="83"/>
      <c r="R31" s="82">
        <v>1</v>
      </c>
      <c r="S31" s="84"/>
      <c r="T31" s="83"/>
      <c r="U31" s="82"/>
      <c r="V31" s="81"/>
      <c r="W31" s="83">
        <v>1</v>
      </c>
      <c r="X31" s="82"/>
      <c r="Y31" s="81"/>
      <c r="Z31" s="83"/>
      <c r="AA31" s="82"/>
      <c r="AB31" s="81"/>
      <c r="AC31" s="83"/>
      <c r="AD31" s="82">
        <v>1</v>
      </c>
      <c r="AE31" s="84"/>
      <c r="AF31" s="83"/>
      <c r="AG31" s="82"/>
      <c r="AH31" s="81"/>
      <c r="AI31" s="83">
        <v>1</v>
      </c>
      <c r="AJ31" s="82"/>
      <c r="AK31" s="81"/>
      <c r="AL31" s="83"/>
      <c r="AM31" s="82"/>
      <c r="AN31" s="81"/>
      <c r="AO31" s="83"/>
      <c r="AP31" s="82">
        <v>1</v>
      </c>
      <c r="AQ31" s="84"/>
      <c r="AR31" s="83"/>
      <c r="AS31" s="82"/>
      <c r="AT31" s="81"/>
      <c r="AU31" s="83">
        <v>1</v>
      </c>
      <c r="AV31" s="82"/>
      <c r="AW31" s="83"/>
      <c r="AX31" s="82"/>
      <c r="AY31" s="83"/>
      <c r="AZ31" s="82">
        <v>1</v>
      </c>
      <c r="BA31" s="83"/>
      <c r="BB31" s="82"/>
      <c r="BC31" s="83"/>
      <c r="BD31" s="82"/>
      <c r="BE31" s="83"/>
      <c r="BF31" s="82">
        <v>1</v>
      </c>
      <c r="BG31" s="83"/>
      <c r="BH31" s="82"/>
      <c r="BI31" s="83"/>
      <c r="BJ31" s="82"/>
      <c r="BK31" s="83"/>
      <c r="BL31" s="82"/>
      <c r="BM31" s="83"/>
      <c r="BN31" s="82"/>
      <c r="BO31" s="83"/>
      <c r="BP31" s="82"/>
    </row>
    <row r="32" spans="1:68" x14ac:dyDescent="0.35">
      <c r="A32" s="78" t="str">
        <f>nfp_4305</f>
        <v>NFP 4305 Nonprofit Program and People Management</v>
      </c>
      <c r="B32" s="79">
        <v>1</v>
      </c>
      <c r="C32" s="80"/>
      <c r="D32" s="79"/>
      <c r="E32" s="80"/>
      <c r="F32" s="79"/>
      <c r="G32" s="80">
        <v>1</v>
      </c>
      <c r="H32" s="79"/>
      <c r="I32" s="80"/>
      <c r="J32" s="81">
        <v>1</v>
      </c>
      <c r="K32" s="82"/>
      <c r="L32" s="81"/>
      <c r="M32" s="82"/>
      <c r="N32" s="81"/>
      <c r="O32" s="82">
        <v>1</v>
      </c>
      <c r="P32" s="81"/>
      <c r="Q32" s="83"/>
      <c r="R32" s="82"/>
      <c r="S32" s="84">
        <v>1</v>
      </c>
      <c r="T32" s="83"/>
      <c r="U32" s="82"/>
      <c r="V32" s="81"/>
      <c r="W32" s="83"/>
      <c r="X32" s="82"/>
      <c r="Y32" s="81"/>
      <c r="Z32" s="83"/>
      <c r="AA32" s="82">
        <v>1</v>
      </c>
      <c r="AB32" s="81"/>
      <c r="AC32" s="83"/>
      <c r="AD32" s="82"/>
      <c r="AE32" s="84">
        <v>1</v>
      </c>
      <c r="AF32" s="83"/>
      <c r="AG32" s="82"/>
      <c r="AH32" s="81"/>
      <c r="AI32" s="83"/>
      <c r="AJ32" s="82"/>
      <c r="AK32" s="81"/>
      <c r="AL32" s="83"/>
      <c r="AM32" s="82">
        <v>1</v>
      </c>
      <c r="AN32" s="81"/>
      <c r="AO32" s="83"/>
      <c r="AP32" s="82"/>
      <c r="AQ32" s="84"/>
      <c r="AR32" s="83">
        <v>1</v>
      </c>
      <c r="AS32" s="82"/>
      <c r="AT32" s="81"/>
      <c r="AU32" s="83"/>
      <c r="AV32" s="82"/>
      <c r="AW32" s="83"/>
      <c r="AX32" s="82">
        <v>1</v>
      </c>
      <c r="AY32" s="83"/>
      <c r="AZ32" s="82"/>
      <c r="BA32" s="85"/>
      <c r="BB32" s="82"/>
      <c r="BC32" s="83"/>
      <c r="BD32" s="82">
        <v>1</v>
      </c>
      <c r="BE32" s="83"/>
      <c r="BF32" s="82"/>
      <c r="BG32" s="83"/>
      <c r="BH32" s="82"/>
      <c r="BI32" s="83"/>
      <c r="BJ32" s="82"/>
      <c r="BK32" s="83"/>
      <c r="BL32" s="82"/>
      <c r="BM32" s="83"/>
      <c r="BN32" s="82"/>
      <c r="BO32" s="83"/>
      <c r="BP32" s="82"/>
    </row>
    <row r="33" spans="1:68" ht="14.65" customHeight="1" x14ac:dyDescent="0.35">
      <c r="A33" s="86" t="s">
        <v>40</v>
      </c>
      <c r="B33" s="8"/>
      <c r="C33" s="9"/>
      <c r="D33" s="8"/>
      <c r="E33" s="9"/>
      <c r="F33" s="8"/>
      <c r="G33" s="9"/>
      <c r="H33" s="8"/>
      <c r="I33" s="9"/>
      <c r="J33" s="8"/>
      <c r="K33" s="9"/>
      <c r="L33" s="8"/>
      <c r="M33" s="9"/>
      <c r="N33" s="8"/>
      <c r="O33" s="9"/>
      <c r="P33" s="8"/>
      <c r="Q33" s="10"/>
      <c r="R33" s="9"/>
      <c r="S33" s="11"/>
      <c r="T33" s="10"/>
      <c r="U33" s="9"/>
      <c r="V33" s="8"/>
      <c r="W33" s="10"/>
      <c r="X33" s="9"/>
      <c r="Y33" s="8"/>
      <c r="Z33" s="10"/>
      <c r="AA33" s="9"/>
      <c r="AB33" s="8"/>
      <c r="AC33" s="10"/>
      <c r="AD33" s="9"/>
      <c r="AE33" s="11"/>
      <c r="AF33" s="10"/>
      <c r="AG33" s="9"/>
      <c r="AH33" s="8"/>
      <c r="AI33" s="10"/>
      <c r="AJ33" s="9"/>
      <c r="AK33" s="8"/>
      <c r="AL33" s="10"/>
      <c r="AM33" s="9"/>
      <c r="AN33" s="8"/>
      <c r="AO33" s="10"/>
      <c r="AP33" s="9"/>
      <c r="AQ33" s="11"/>
      <c r="AR33" s="10"/>
      <c r="AS33" s="9"/>
      <c r="AT33" s="8"/>
      <c r="AU33" s="10"/>
      <c r="AV33" s="9"/>
      <c r="AW33" s="10"/>
      <c r="AX33" s="9"/>
      <c r="AY33" s="10"/>
      <c r="AZ33" s="9"/>
      <c r="BA33" s="10"/>
      <c r="BB33" s="9"/>
      <c r="BC33" s="10"/>
      <c r="BD33" s="9"/>
      <c r="BE33" s="10"/>
      <c r="BF33" s="9"/>
      <c r="BG33" s="10"/>
      <c r="BH33" s="9"/>
      <c r="BI33" s="10"/>
      <c r="BJ33" s="9"/>
      <c r="BK33" s="10"/>
      <c r="BL33" s="9"/>
      <c r="BM33" s="10"/>
      <c r="BN33" s="9"/>
      <c r="BO33" s="10"/>
      <c r="BP33" s="9"/>
    </row>
    <row r="34" spans="1:68" x14ac:dyDescent="0.35">
      <c r="A34" s="87" t="str">
        <f>nfp_4210</f>
        <v>NFP 4210 Leading Policy and Advocacy</v>
      </c>
      <c r="B34" s="53"/>
      <c r="C34" s="54"/>
      <c r="D34" s="53"/>
      <c r="E34" s="54"/>
      <c r="F34" s="53">
        <v>1</v>
      </c>
      <c r="G34" s="54"/>
      <c r="H34" s="53"/>
      <c r="I34" s="54">
        <v>1</v>
      </c>
      <c r="J34" s="88"/>
      <c r="K34" s="89"/>
      <c r="L34" s="88"/>
      <c r="M34" s="89">
        <v>1</v>
      </c>
      <c r="N34" s="88"/>
      <c r="O34" s="89"/>
      <c r="P34" s="88"/>
      <c r="Q34" s="90"/>
      <c r="R34" s="89">
        <v>1</v>
      </c>
      <c r="S34" s="91"/>
      <c r="T34" s="90"/>
      <c r="U34" s="89"/>
      <c r="V34" s="88"/>
      <c r="W34" s="90"/>
      <c r="X34" s="89">
        <v>1</v>
      </c>
      <c r="Y34" s="88"/>
      <c r="Z34" s="90"/>
      <c r="AA34" s="89"/>
      <c r="AB34" s="88"/>
      <c r="AC34" s="90"/>
      <c r="AD34" s="89">
        <v>1</v>
      </c>
      <c r="AE34" s="91"/>
      <c r="AF34" s="90"/>
      <c r="AG34" s="89"/>
      <c r="AH34" s="88"/>
      <c r="AI34" s="90"/>
      <c r="AJ34" s="89">
        <v>1</v>
      </c>
      <c r="AK34" s="88"/>
      <c r="AL34" s="90"/>
      <c r="AM34" s="89"/>
      <c r="AN34" s="88"/>
      <c r="AO34" s="90"/>
      <c r="AP34" s="89">
        <v>1</v>
      </c>
      <c r="AQ34" s="91"/>
      <c r="AR34" s="90"/>
      <c r="AS34" s="89"/>
      <c r="AT34" s="88"/>
      <c r="AU34" s="90"/>
      <c r="AV34" s="89">
        <v>1</v>
      </c>
      <c r="AW34" s="90"/>
      <c r="AX34" s="89"/>
      <c r="AY34" s="90"/>
      <c r="AZ34" s="92">
        <v>1</v>
      </c>
      <c r="BA34" s="90"/>
      <c r="BB34" s="89"/>
      <c r="BC34" s="90"/>
      <c r="BD34" s="89">
        <v>1</v>
      </c>
      <c r="BE34" s="90"/>
      <c r="BF34" s="89"/>
      <c r="BG34" s="90"/>
      <c r="BH34" s="89"/>
      <c r="BI34" s="90"/>
      <c r="BJ34" s="89"/>
      <c r="BK34" s="90"/>
      <c r="BL34" s="89"/>
      <c r="BM34" s="90"/>
      <c r="BN34" s="89"/>
      <c r="BO34" s="90"/>
      <c r="BP34" s="89"/>
    </row>
    <row r="35" spans="1:68" x14ac:dyDescent="0.35">
      <c r="A35" s="87" t="str">
        <f>nfp_4310</f>
        <v>NFP 4310 Community Organizing, Voice and Empowerment</v>
      </c>
      <c r="B35" s="53"/>
      <c r="C35" s="54"/>
      <c r="D35" s="53"/>
      <c r="E35" s="54"/>
      <c r="F35" s="53">
        <v>1</v>
      </c>
      <c r="G35" s="54"/>
      <c r="H35" s="53"/>
      <c r="I35" s="54">
        <v>1</v>
      </c>
      <c r="J35" s="88"/>
      <c r="K35" s="89">
        <v>1</v>
      </c>
      <c r="L35" s="88"/>
      <c r="M35" s="89"/>
      <c r="N35" s="88">
        <v>1</v>
      </c>
      <c r="O35" s="89"/>
      <c r="P35" s="88"/>
      <c r="Q35" s="90"/>
      <c r="R35" s="89"/>
      <c r="S35" s="91"/>
      <c r="T35" s="90"/>
      <c r="U35" s="89">
        <v>1</v>
      </c>
      <c r="V35" s="88"/>
      <c r="W35" s="90"/>
      <c r="X35" s="89"/>
      <c r="Y35" s="88">
        <v>1</v>
      </c>
      <c r="Z35" s="90"/>
      <c r="AA35" s="89"/>
      <c r="AB35" s="88"/>
      <c r="AC35" s="90"/>
      <c r="AD35" s="89"/>
      <c r="AE35" s="91"/>
      <c r="AF35" s="90"/>
      <c r="AG35" s="89">
        <v>1</v>
      </c>
      <c r="AH35" s="88"/>
      <c r="AI35" s="90"/>
      <c r="AJ35" s="89"/>
      <c r="AK35" s="88"/>
      <c r="AL35" s="90">
        <v>1</v>
      </c>
      <c r="AM35" s="89"/>
      <c r="AN35" s="88"/>
      <c r="AO35" s="90"/>
      <c r="AP35" s="89"/>
      <c r="AQ35" s="91"/>
      <c r="AR35" s="90"/>
      <c r="AS35" s="89">
        <v>1</v>
      </c>
      <c r="AT35" s="88"/>
      <c r="AU35" s="90"/>
      <c r="AV35" s="89"/>
      <c r="AW35" s="90"/>
      <c r="AX35" s="89"/>
      <c r="AY35" s="90"/>
      <c r="AZ35" s="89"/>
      <c r="BA35" s="90"/>
      <c r="BB35" s="89"/>
      <c r="BC35" s="90"/>
      <c r="BD35" s="89"/>
      <c r="BE35" s="90"/>
      <c r="BF35" s="89"/>
      <c r="BG35" s="90"/>
      <c r="BH35" s="89"/>
      <c r="BI35" s="90"/>
      <c r="BJ35" s="89"/>
      <c r="BK35" s="90"/>
      <c r="BL35" s="89"/>
      <c r="BM35" s="90"/>
      <c r="BN35" s="89"/>
      <c r="BO35" s="90"/>
      <c r="BP35" s="89"/>
    </row>
    <row r="36" spans="1:68" x14ac:dyDescent="0.35">
      <c r="A36" s="93" t="str">
        <f>nfp_4320</f>
        <v>NFP 4320 Leading Volunteer Programs with a DEI Lens</v>
      </c>
      <c r="B36" s="51" t="s">
        <v>35</v>
      </c>
      <c r="C36" s="52"/>
      <c r="D36" s="51" t="s">
        <v>35</v>
      </c>
      <c r="E36" s="52"/>
      <c r="F36" s="51" t="s">
        <v>41</v>
      </c>
      <c r="G36" s="52"/>
      <c r="H36" s="53" t="s">
        <v>42</v>
      </c>
      <c r="I36" s="54"/>
      <c r="J36" s="53">
        <v>1</v>
      </c>
      <c r="K36" s="54"/>
      <c r="L36" s="53" t="s">
        <v>41</v>
      </c>
      <c r="M36" s="54"/>
      <c r="N36" s="53" t="s">
        <v>41</v>
      </c>
      <c r="O36" s="54"/>
      <c r="P36" s="53" t="s">
        <v>41</v>
      </c>
      <c r="Q36" s="55"/>
      <c r="R36" s="54"/>
      <c r="S36" s="56"/>
      <c r="T36" s="55"/>
      <c r="U36" s="54"/>
      <c r="V36" s="53" t="s">
        <v>41</v>
      </c>
      <c r="W36" s="55"/>
      <c r="X36" s="54"/>
      <c r="Y36" s="53" t="s">
        <v>41</v>
      </c>
      <c r="Z36" s="55"/>
      <c r="AA36" s="54"/>
      <c r="AB36" s="53" t="s">
        <v>41</v>
      </c>
      <c r="AC36" s="55"/>
      <c r="AD36" s="54">
        <v>1</v>
      </c>
      <c r="AE36" s="56"/>
      <c r="AF36" s="55"/>
      <c r="AG36" s="54"/>
      <c r="AH36" s="53" t="s">
        <v>41</v>
      </c>
      <c r="AI36" s="55"/>
      <c r="AJ36" s="54">
        <v>1</v>
      </c>
      <c r="AK36" s="53" t="s">
        <v>41</v>
      </c>
      <c r="AL36" s="55"/>
      <c r="AM36" s="54"/>
      <c r="AN36" s="53" t="s">
        <v>41</v>
      </c>
      <c r="AO36" s="55"/>
      <c r="AP36" s="54">
        <v>1</v>
      </c>
      <c r="AQ36" s="56"/>
      <c r="AR36" s="55"/>
      <c r="AS36" s="54"/>
      <c r="AT36" s="53" t="s">
        <v>41</v>
      </c>
      <c r="AU36" s="55"/>
      <c r="AV36" s="54"/>
      <c r="AW36" s="55"/>
      <c r="AX36" s="54"/>
      <c r="AY36" s="55"/>
      <c r="AZ36" s="18">
        <v>1</v>
      </c>
      <c r="BA36" s="55"/>
      <c r="BB36" s="54"/>
      <c r="BC36" s="55"/>
      <c r="BD36" s="54"/>
      <c r="BE36" s="55"/>
      <c r="BF36" s="54"/>
      <c r="BG36" s="55"/>
      <c r="BH36" s="54"/>
      <c r="BI36" s="55"/>
      <c r="BJ36" s="54"/>
      <c r="BK36" s="55"/>
      <c r="BL36" s="54"/>
      <c r="BM36" s="55"/>
      <c r="BN36" s="54"/>
      <c r="BO36" s="55"/>
      <c r="BP36" s="54"/>
    </row>
    <row r="37" spans="1:68" x14ac:dyDescent="0.35">
      <c r="A37" s="93" t="str">
        <f>nfp_4980</f>
        <v>NFP 4980 Internship</v>
      </c>
      <c r="B37" s="51" t="s">
        <v>35</v>
      </c>
      <c r="C37" s="52"/>
      <c r="D37" s="51" t="s">
        <v>35</v>
      </c>
      <c r="E37" s="52"/>
      <c r="F37" s="51" t="s">
        <v>35</v>
      </c>
      <c r="G37" s="52"/>
      <c r="H37" s="51" t="s">
        <v>35</v>
      </c>
      <c r="I37" s="52"/>
      <c r="J37" s="51" t="s">
        <v>35</v>
      </c>
      <c r="K37" s="52"/>
      <c r="L37" s="113" t="s">
        <v>35</v>
      </c>
      <c r="M37" s="114"/>
      <c r="N37" s="113" t="s">
        <v>35</v>
      </c>
      <c r="O37" s="114"/>
      <c r="P37" s="113" t="s">
        <v>35</v>
      </c>
      <c r="Q37" s="115"/>
      <c r="R37" s="114"/>
      <c r="S37" s="113" t="s">
        <v>35</v>
      </c>
      <c r="T37" s="115"/>
      <c r="U37" s="114"/>
      <c r="V37" s="113" t="s">
        <v>35</v>
      </c>
      <c r="W37" s="115"/>
      <c r="X37" s="114"/>
      <c r="Y37" s="113" t="s">
        <v>35</v>
      </c>
      <c r="Z37" s="115"/>
      <c r="AA37" s="114"/>
      <c r="AB37" s="113" t="s">
        <v>35</v>
      </c>
      <c r="AC37" s="115"/>
      <c r="AD37" s="114"/>
      <c r="AE37" s="113" t="s">
        <v>35</v>
      </c>
      <c r="AF37" s="115"/>
      <c r="AG37" s="114"/>
      <c r="AH37" s="113" t="s">
        <v>35</v>
      </c>
      <c r="AI37" s="115"/>
      <c r="AJ37" s="114"/>
      <c r="AK37" s="113" t="s">
        <v>35</v>
      </c>
      <c r="AL37" s="115"/>
      <c r="AM37" s="114"/>
      <c r="AN37" s="113" t="s">
        <v>35</v>
      </c>
      <c r="AO37" s="115"/>
      <c r="AP37" s="114"/>
      <c r="AQ37" s="113" t="s">
        <v>35</v>
      </c>
      <c r="AR37" s="115"/>
      <c r="AS37" s="114"/>
      <c r="AT37" s="113" t="s">
        <v>35</v>
      </c>
      <c r="AU37" s="115"/>
      <c r="AV37" s="114"/>
      <c r="AW37" s="115" t="s">
        <v>35</v>
      </c>
      <c r="AX37" s="114"/>
      <c r="AY37" s="115" t="s">
        <v>35</v>
      </c>
      <c r="AZ37" s="114"/>
      <c r="BA37" s="115" t="s">
        <v>35</v>
      </c>
      <c r="BB37" s="114"/>
      <c r="BC37" s="115" t="s">
        <v>35</v>
      </c>
      <c r="BD37" s="114"/>
      <c r="BE37" s="115" t="s">
        <v>35</v>
      </c>
      <c r="BF37" s="114"/>
      <c r="BG37" s="115" t="s">
        <v>35</v>
      </c>
      <c r="BH37" s="114"/>
      <c r="BI37" s="115" t="s">
        <v>35</v>
      </c>
      <c r="BJ37" s="114"/>
      <c r="BK37" s="115" t="s">
        <v>35</v>
      </c>
      <c r="BL37" s="114"/>
      <c r="BM37" s="115" t="s">
        <v>35</v>
      </c>
      <c r="BN37" s="114"/>
      <c r="BO37" s="115" t="s">
        <v>35</v>
      </c>
      <c r="BP37" s="114"/>
    </row>
    <row r="38" spans="1:68" x14ac:dyDescent="0.35">
      <c r="A38" s="93" t="str">
        <f>nfp_4991</f>
        <v>NFP 4991 Independent Study</v>
      </c>
      <c r="B38" s="51" t="s">
        <v>35</v>
      </c>
      <c r="C38" s="52"/>
      <c r="D38" s="51" t="s">
        <v>35</v>
      </c>
      <c r="E38" s="52"/>
      <c r="F38" s="51" t="s">
        <v>35</v>
      </c>
      <c r="G38" s="52"/>
      <c r="H38" s="51" t="s">
        <v>35</v>
      </c>
      <c r="I38" s="52"/>
      <c r="J38" s="51" t="s">
        <v>35</v>
      </c>
      <c r="K38" s="52"/>
      <c r="L38" s="113" t="s">
        <v>35</v>
      </c>
      <c r="M38" s="114"/>
      <c r="N38" s="113" t="s">
        <v>35</v>
      </c>
      <c r="O38" s="114"/>
      <c r="P38" s="113" t="s">
        <v>35</v>
      </c>
      <c r="Q38" s="115"/>
      <c r="R38" s="114"/>
      <c r="S38" s="113" t="s">
        <v>35</v>
      </c>
      <c r="T38" s="115"/>
      <c r="U38" s="114"/>
      <c r="V38" s="113" t="s">
        <v>35</v>
      </c>
      <c r="W38" s="115"/>
      <c r="X38" s="114"/>
      <c r="Y38" s="113" t="s">
        <v>35</v>
      </c>
      <c r="Z38" s="115"/>
      <c r="AA38" s="114"/>
      <c r="AB38" s="113" t="s">
        <v>35</v>
      </c>
      <c r="AC38" s="115"/>
      <c r="AD38" s="114"/>
      <c r="AE38" s="113" t="s">
        <v>35</v>
      </c>
      <c r="AF38" s="115"/>
      <c r="AG38" s="114"/>
      <c r="AH38" s="113" t="s">
        <v>35</v>
      </c>
      <c r="AI38" s="115"/>
      <c r="AJ38" s="114"/>
      <c r="AK38" s="113" t="s">
        <v>35</v>
      </c>
      <c r="AL38" s="115"/>
      <c r="AM38" s="114"/>
      <c r="AN38" s="113" t="s">
        <v>35</v>
      </c>
      <c r="AO38" s="115"/>
      <c r="AP38" s="114"/>
      <c r="AQ38" s="113" t="s">
        <v>35</v>
      </c>
      <c r="AR38" s="115"/>
      <c r="AS38" s="114"/>
      <c r="AT38" s="113" t="s">
        <v>35</v>
      </c>
      <c r="AU38" s="115"/>
      <c r="AV38" s="114"/>
      <c r="AW38" s="115" t="s">
        <v>35</v>
      </c>
      <c r="AX38" s="114"/>
      <c r="AY38" s="115" t="s">
        <v>35</v>
      </c>
      <c r="AZ38" s="114"/>
      <c r="BA38" s="115" t="s">
        <v>35</v>
      </c>
      <c r="BB38" s="114"/>
      <c r="BC38" s="115" t="s">
        <v>35</v>
      </c>
      <c r="BD38" s="114"/>
      <c r="BE38" s="115" t="s">
        <v>35</v>
      </c>
      <c r="BF38" s="114"/>
      <c r="BG38" s="115" t="s">
        <v>35</v>
      </c>
      <c r="BH38" s="114"/>
      <c r="BI38" s="115" t="s">
        <v>35</v>
      </c>
      <c r="BJ38" s="114"/>
      <c r="BK38" s="115" t="s">
        <v>35</v>
      </c>
      <c r="BL38" s="114"/>
      <c r="BM38" s="115" t="s">
        <v>35</v>
      </c>
      <c r="BN38" s="114"/>
      <c r="BO38" s="115" t="s">
        <v>35</v>
      </c>
      <c r="BP38" s="114"/>
    </row>
    <row r="39" spans="1:68" ht="15" thickBot="1" x14ac:dyDescent="0.4">
      <c r="A39" s="94" t="str">
        <f>nfp_4992</f>
        <v>NFP 4992 Directed Study</v>
      </c>
      <c r="B39" s="95" t="s">
        <v>35</v>
      </c>
      <c r="C39" s="96"/>
      <c r="D39" s="95" t="s">
        <v>35</v>
      </c>
      <c r="E39" s="96"/>
      <c r="F39" s="95" t="s">
        <v>35</v>
      </c>
      <c r="G39" s="96"/>
      <c r="H39" s="95" t="s">
        <v>35</v>
      </c>
      <c r="I39" s="96"/>
      <c r="J39" s="95" t="s">
        <v>35</v>
      </c>
      <c r="K39" s="96"/>
      <c r="L39" s="113" t="s">
        <v>35</v>
      </c>
      <c r="M39" s="114"/>
      <c r="N39" s="113" t="s">
        <v>35</v>
      </c>
      <c r="O39" s="114"/>
      <c r="P39" s="113" t="s">
        <v>35</v>
      </c>
      <c r="Q39" s="115"/>
      <c r="R39" s="114"/>
      <c r="S39" s="116" t="s">
        <v>35</v>
      </c>
      <c r="T39" s="117"/>
      <c r="U39" s="118"/>
      <c r="V39" s="116" t="s">
        <v>35</v>
      </c>
      <c r="W39" s="117"/>
      <c r="X39" s="118"/>
      <c r="Y39" s="116" t="s">
        <v>35</v>
      </c>
      <c r="Z39" s="117"/>
      <c r="AA39" s="118"/>
      <c r="AB39" s="116" t="s">
        <v>35</v>
      </c>
      <c r="AC39" s="117"/>
      <c r="AD39" s="118"/>
      <c r="AE39" s="116" t="s">
        <v>35</v>
      </c>
      <c r="AF39" s="117"/>
      <c r="AG39" s="118"/>
      <c r="AH39" s="116" t="s">
        <v>35</v>
      </c>
      <c r="AI39" s="117"/>
      <c r="AJ39" s="118"/>
      <c r="AK39" s="116" t="s">
        <v>35</v>
      </c>
      <c r="AL39" s="117"/>
      <c r="AM39" s="118"/>
      <c r="AN39" s="116" t="s">
        <v>35</v>
      </c>
      <c r="AO39" s="117"/>
      <c r="AP39" s="118"/>
      <c r="AQ39" s="116" t="s">
        <v>35</v>
      </c>
      <c r="AR39" s="117"/>
      <c r="AS39" s="118"/>
      <c r="AT39" s="116" t="s">
        <v>35</v>
      </c>
      <c r="AU39" s="117"/>
      <c r="AV39" s="118"/>
      <c r="AW39" s="115" t="s">
        <v>35</v>
      </c>
      <c r="AX39" s="114"/>
      <c r="AY39" s="116" t="s">
        <v>35</v>
      </c>
      <c r="AZ39" s="118"/>
      <c r="BA39" s="117" t="s">
        <v>35</v>
      </c>
      <c r="BB39" s="118"/>
      <c r="BC39" s="117" t="s">
        <v>35</v>
      </c>
      <c r="BD39" s="118"/>
      <c r="BE39" s="117" t="s">
        <v>35</v>
      </c>
      <c r="BF39" s="118"/>
      <c r="BG39" s="117" t="s">
        <v>35</v>
      </c>
      <c r="BH39" s="118"/>
      <c r="BI39" s="117" t="s">
        <v>35</v>
      </c>
      <c r="BJ39" s="118"/>
      <c r="BK39" s="117" t="s">
        <v>35</v>
      </c>
      <c r="BL39" s="118"/>
      <c r="BM39" s="117" t="s">
        <v>35</v>
      </c>
      <c r="BN39" s="118"/>
      <c r="BO39" s="116" t="s">
        <v>35</v>
      </c>
      <c r="BP39" s="118"/>
    </row>
    <row r="40" spans="1:68" x14ac:dyDescent="0.35">
      <c r="A40" s="97"/>
    </row>
    <row r="41" spans="1:68" x14ac:dyDescent="0.35">
      <c r="A41" s="98" t="s">
        <v>43</v>
      </c>
    </row>
    <row r="42" spans="1:68" x14ac:dyDescent="0.35">
      <c r="A42" s="97" t="s">
        <v>44</v>
      </c>
    </row>
    <row r="43" spans="1:68" x14ac:dyDescent="0.35">
      <c r="A43" t="s">
        <v>45</v>
      </c>
    </row>
    <row r="55" spans="31:31" x14ac:dyDescent="0.35">
      <c r="AE55" s="98"/>
    </row>
  </sheetData>
  <autoFilter ref="A1:BN55" xr:uid="{00000000-0001-0000-0400-000000000000}">
    <filterColumn colId="1" showButton="0"/>
    <filterColumn colId="3" showButton="0"/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6" showButton="0"/>
    <filterColumn colId="18" showButton="0"/>
    <filterColumn colId="19" showButton="0"/>
    <filterColumn colId="21" showButton="0"/>
    <filterColumn colId="22" showButton="0"/>
    <filterColumn colId="24" showButton="0"/>
    <filterColumn colId="25" showButton="0"/>
    <filterColumn colId="27" showButton="0"/>
    <filterColumn colId="28" showButton="0"/>
    <filterColumn colId="30" showButton="0"/>
    <filterColumn colId="31" showButton="0"/>
    <filterColumn colId="33" showButton="0"/>
    <filterColumn colId="34" showButton="0"/>
    <filterColumn colId="36" showButton="0"/>
    <filterColumn colId="37" showButton="0"/>
    <filterColumn colId="39" showButton="0"/>
    <filterColumn colId="40" showButton="0"/>
    <filterColumn colId="42" showButton="0"/>
    <filterColumn colId="43" showButton="0"/>
    <filterColumn colId="45" showButton="0"/>
    <filterColumn colId="46" showButton="0"/>
    <filterColumn colId="48" showButton="0"/>
    <filterColumn colId="50" showButton="0"/>
    <filterColumn colId="52" showButton="0"/>
    <filterColumn colId="54" showButton="0"/>
    <filterColumn colId="56" showButton="0"/>
    <filterColumn colId="58" showButton="0"/>
    <filterColumn colId="60" showButton="0"/>
    <filterColumn colId="62" showButton="0"/>
    <filterColumn colId="64" showButton="0"/>
  </autoFilter>
  <mergeCells count="134">
    <mergeCell ref="BK38:BL38"/>
    <mergeCell ref="BM38:BN38"/>
    <mergeCell ref="BO38:BP38"/>
    <mergeCell ref="BC38:BD38"/>
    <mergeCell ref="BE38:BF38"/>
    <mergeCell ref="BG38:BH38"/>
    <mergeCell ref="BI38:BJ38"/>
    <mergeCell ref="BI39:BJ39"/>
    <mergeCell ref="BK39:BL39"/>
    <mergeCell ref="BM39:BN39"/>
    <mergeCell ref="BO39:BP39"/>
    <mergeCell ref="BC39:BD39"/>
    <mergeCell ref="BE39:BF39"/>
    <mergeCell ref="BG39:BH39"/>
    <mergeCell ref="L39:M39"/>
    <mergeCell ref="N39:O39"/>
    <mergeCell ref="P39:R39"/>
    <mergeCell ref="S39:U39"/>
    <mergeCell ref="V39:X39"/>
    <mergeCell ref="Y39:AA39"/>
    <mergeCell ref="AB39:AD39"/>
    <mergeCell ref="AY38:AZ38"/>
    <mergeCell ref="BA38:BB38"/>
    <mergeCell ref="AH38:AJ38"/>
    <mergeCell ref="AK38:AM38"/>
    <mergeCell ref="AN38:AP38"/>
    <mergeCell ref="AQ38:AS38"/>
    <mergeCell ref="AT38:AV38"/>
    <mergeCell ref="AW38:AX38"/>
    <mergeCell ref="AE39:AG39"/>
    <mergeCell ref="AH39:AJ39"/>
    <mergeCell ref="AK39:AM39"/>
    <mergeCell ref="AN39:AP39"/>
    <mergeCell ref="AQ39:AS39"/>
    <mergeCell ref="AT39:AV39"/>
    <mergeCell ref="AW39:AX39"/>
    <mergeCell ref="AY39:AZ39"/>
    <mergeCell ref="BA39:BB39"/>
    <mergeCell ref="L38:M38"/>
    <mergeCell ref="N38:O38"/>
    <mergeCell ref="P38:R38"/>
    <mergeCell ref="S38:U38"/>
    <mergeCell ref="V38:X38"/>
    <mergeCell ref="Y38:AA38"/>
    <mergeCell ref="AB38:AD38"/>
    <mergeCell ref="AE38:AG38"/>
    <mergeCell ref="BA37:BB37"/>
    <mergeCell ref="AK37:AM37"/>
    <mergeCell ref="AN37:AP37"/>
    <mergeCell ref="AQ37:AS37"/>
    <mergeCell ref="AT37:AV37"/>
    <mergeCell ref="AW37:AX37"/>
    <mergeCell ref="AY37:AZ37"/>
    <mergeCell ref="L12:M12"/>
    <mergeCell ref="N12:O12"/>
    <mergeCell ref="P12:R12"/>
    <mergeCell ref="S12:U12"/>
    <mergeCell ref="V12:X12"/>
    <mergeCell ref="Y12:AA12"/>
    <mergeCell ref="BO22:BP22"/>
    <mergeCell ref="L37:M37"/>
    <mergeCell ref="N37:O37"/>
    <mergeCell ref="P37:R37"/>
    <mergeCell ref="S37:U37"/>
    <mergeCell ref="V37:X37"/>
    <mergeCell ref="Y37:AA37"/>
    <mergeCell ref="AB37:AD37"/>
    <mergeCell ref="AE37:AG37"/>
    <mergeCell ref="AH37:AJ37"/>
    <mergeCell ref="BM37:BN37"/>
    <mergeCell ref="BO37:BP37"/>
    <mergeCell ref="BC37:BD37"/>
    <mergeCell ref="BE37:BF37"/>
    <mergeCell ref="BG37:BH37"/>
    <mergeCell ref="BI37:BJ37"/>
    <mergeCell ref="BK37:BL37"/>
    <mergeCell ref="BO11:BP11"/>
    <mergeCell ref="AQ11:AS11"/>
    <mergeCell ref="AT11:AV11"/>
    <mergeCell ref="AW11:AX11"/>
    <mergeCell ref="AY11:AZ11"/>
    <mergeCell ref="BA11:BB11"/>
    <mergeCell ref="BC11:BD11"/>
    <mergeCell ref="AB12:AD12"/>
    <mergeCell ref="BE22:BF22"/>
    <mergeCell ref="BG22:BH22"/>
    <mergeCell ref="BI22:BJ22"/>
    <mergeCell ref="BK22:BL22"/>
    <mergeCell ref="BM22:BN22"/>
    <mergeCell ref="BG1:BH1"/>
    <mergeCell ref="BI1:BJ1"/>
    <mergeCell ref="BK1:BL1"/>
    <mergeCell ref="Y1:AA1"/>
    <mergeCell ref="BE11:BF11"/>
    <mergeCell ref="BG11:BH11"/>
    <mergeCell ref="BI11:BJ11"/>
    <mergeCell ref="BK11:BL11"/>
    <mergeCell ref="BM11:BN11"/>
    <mergeCell ref="AQ1:AS1"/>
    <mergeCell ref="L1:M1"/>
    <mergeCell ref="N1:O1"/>
    <mergeCell ref="P1:R1"/>
    <mergeCell ref="S1:U1"/>
    <mergeCell ref="V1:X1"/>
    <mergeCell ref="Y11:AA11"/>
    <mergeCell ref="AB11:AD11"/>
    <mergeCell ref="AE11:AG11"/>
    <mergeCell ref="AH11:AJ11"/>
    <mergeCell ref="AK11:AM11"/>
    <mergeCell ref="AN11:AP11"/>
    <mergeCell ref="A1:A2"/>
    <mergeCell ref="B1:C1"/>
    <mergeCell ref="D1:E1"/>
    <mergeCell ref="F1:G1"/>
    <mergeCell ref="H1:I1"/>
    <mergeCell ref="J1:K1"/>
    <mergeCell ref="BM1:BN1"/>
    <mergeCell ref="BO1:BP1"/>
    <mergeCell ref="L11:M11"/>
    <mergeCell ref="N11:O11"/>
    <mergeCell ref="P11:R11"/>
    <mergeCell ref="S11:U11"/>
    <mergeCell ref="V11:X11"/>
    <mergeCell ref="AT1:AV1"/>
    <mergeCell ref="AW1:AX1"/>
    <mergeCell ref="AY1:AZ1"/>
    <mergeCell ref="BA1:BB1"/>
    <mergeCell ref="BC1:BD1"/>
    <mergeCell ref="BE1:BF1"/>
    <mergeCell ref="AB1:AD1"/>
    <mergeCell ref="AE1:AG1"/>
    <mergeCell ref="AH1:AJ1"/>
    <mergeCell ref="AK1:AM1"/>
    <mergeCell ref="AN1:AP1"/>
  </mergeCells>
  <hyperlinks>
    <hyperlink ref="A36" r:id="rId1" display="https://universitycollege.du.edu/course-detail/?degreecode=NFP&amp;coursenum=4320" xr:uid="{26BF16CF-106C-4783-8C0C-89F1F6B5B0D3}"/>
    <hyperlink ref="A37" r:id="rId2" display="https://universitycollege.du.edu/course-detail/nfp-4980/" xr:uid="{3DABE486-ECCB-4838-B5C0-CB678F0E36F7}"/>
    <hyperlink ref="A39" r:id="rId3" display="https://universitycollege.du.edu/course-detail/?degreecode=NFP&amp;coursenum=4992" xr:uid="{220B7913-5762-43BE-8F08-C6EAAF3596CA}"/>
    <hyperlink ref="A38" r:id="rId4" display="https://universitycollege.du.edu/course-detail/nfp-4991/" xr:uid="{05422E9A-2895-42EC-86CF-29F6D7A38910}"/>
    <hyperlink ref="A35" r:id="rId5" display="https://universitycollege.du.edu/course-detail/?degreecode=NFP&amp;coursenum=4310" xr:uid="{69B50ECE-55EF-4411-8A58-1610990FD342}"/>
    <hyperlink ref="A32" r:id="rId6" display="https://universitycollege.du.edu/course-detail/?degreecode=NFP&amp;coursenum=4305" xr:uid="{9863E020-876E-4BA2-AE68-0159329AB0F5}"/>
    <hyperlink ref="A34" r:id="rId7" display="https://universitycollege.du.edu/course-detail/?degreecode=NFP&amp;coursenum=4210" xr:uid="{15218D11-EA31-45F1-8A0E-9AD1595B70DF}"/>
    <hyperlink ref="A24" r:id="rId8" display="https://universitycollege.du.edu/course-detail/?degreecode=NFP&amp;coursenum=4115" xr:uid="{CFA3BED5-851A-47B9-B694-0D72B8F5B3B6}"/>
    <hyperlink ref="A26" r:id="rId9" display="https://universitycollege.du.edu/course-detail/?degreecode=NFP&amp;coursenum=4205" xr:uid="{DBA04916-EE0D-477A-8C94-73188B0F7832}"/>
    <hyperlink ref="A25" r:id="rId10" display="https://universitycollege.du.edu/course-detail/?degreecode=NFP&amp;coursenum=4200" xr:uid="{90559E11-7E8B-4CD6-865A-0C9FFED48C5D}"/>
    <hyperlink ref="A22" r:id="rId11" display="https://universitycollege.du.edu/course-detail/?degreecode=NFP&amp;coursenum=4410" xr:uid="{7C238615-1942-4EEE-A27D-906F12F6532F}"/>
    <hyperlink ref="A21" r:id="rId12" display="https://universitycollege.du.edu/course-detail/?degreecode=NFP&amp;coursenum=4405" xr:uid="{0EBF7550-8D73-48F2-B945-AC80114AB657}"/>
    <hyperlink ref="A20" r:id="rId13" display="https://universitycollege.du.edu/course-detail/?degreecode=NFP&amp;coursenum=4400" xr:uid="{05EE5C2A-DD07-4A64-A3C1-F02923AB467E}"/>
    <hyperlink ref="A15" r:id="rId14" display="https://universitycollege.du.edu/course-detail/nfp-4110/" xr:uid="{9D131C12-2024-4EF2-B553-CFECDB507735}"/>
    <hyperlink ref="A16" r:id="rId15" display="https://universitycollege.du.edu/course-detail/?degreecode=NFP&amp;coursenum=4115" xr:uid="{F26684E5-01E1-4F00-9C42-C2ACF75FDE1C}"/>
    <hyperlink ref="A14" r:id="rId16" display="https://universitycollege.du.edu/course-detail/?degreecode=NFP&amp;coursenum=4105" xr:uid="{2EBE005A-9FFA-44CA-A220-783C92BF20A5}"/>
    <hyperlink ref="A11" r:id="rId17" display="https://universitycollege.du.edu/course-detail/nfp-4901/" xr:uid="{F040A888-BFA5-4E8A-9F72-36987A111151}"/>
    <hyperlink ref="A12" r:id="rId18" display="https://universitycollege.du.edu/course-detail/nfp-4902/" xr:uid="{7333DCDB-33F5-4FF9-B718-5F49A7C7541B}"/>
    <hyperlink ref="A9" r:id="rId19" display="https://universitycollege.du.edu/courses/coursesdetail.cfm?degreecode=nfp&amp;coursenum=4920" xr:uid="{9BA5366C-6923-4770-B7AA-F82C003F9D71}"/>
    <hyperlink ref="A8" r:id="rId20" display="https://universitycollege.du.edu/courses/coursesdetail.cfm?degreecode=nfp&amp;coursenum=4905" xr:uid="{FE654DDA-2C3B-48E5-803C-BD1D505DDAE4}"/>
    <hyperlink ref="A6" r:id="rId21" display="https://universitycollege.du.edu/courses/coursesdetail.cfm?degreecode=nfp&amp;coursenum=4015" xr:uid="{E2C1C8E6-1F39-4592-BA4F-0BA5533ECDB1}"/>
    <hyperlink ref="A7" r:id="rId22" display="https://universitycollege.du.edu/courses/coursesdetail.cfm?degreecode=nfp&amp;coursenum=4020" xr:uid="{DCD32596-AD9C-4361-A662-30C8E93623E8}"/>
    <hyperlink ref="A4" r:id="rId23" display="https://universitycollege.du.edu/courses/coursesdetail.cfm?degreecode=nfp&amp;coursenum=4020" xr:uid="{E8A7841E-B630-493A-9C55-116CF4A0C164}"/>
    <hyperlink ref="A31" r:id="rId24" display="https://universitycollege.du.edu/course-detail/?degreecode=NFP&amp;coursenum=4300" xr:uid="{80F1E83B-D6DA-4C34-ADCF-2AD3E00DC677}"/>
    <hyperlink ref="A29" r:id="rId25" display="https://universitycollege.du.edu/course-detail/?degreecode=NFP&amp;coursenum=4115" xr:uid="{42964621-EB09-48D9-A4A3-40BA16442BCB}"/>
    <hyperlink ref="A19" r:id="rId26" display="https://universitycollege.du.edu/course-detail/?degreecode=NFP&amp;coursenum=4115" xr:uid="{C8ABDD51-8FB5-4D0C-A262-3EDECD06A671}"/>
    <hyperlink ref="A5" r:id="rId27" display="https://universitycollege.du.edu/courses/coursesdetail.cfm?degreecode=nfp&amp;coursenum=4010" xr:uid="{F02423AF-2548-48C3-B08F-E28F86F24D4B}"/>
    <hyperlink ref="A17" r:id="rId28" display="https://universitycollege.du.edu/course-detail/nfp-4120/" xr:uid="{0C30A38C-0C01-492C-A94A-B4164AA949A1}"/>
    <hyperlink ref="A27" r:id="rId29" display="https://universitycollege.du.edu/course-detail/?degreecode=NFP&amp;coursenum=4230" xr:uid="{2B535C06-F108-4009-AEAC-B5F8CE263034}"/>
    <hyperlink ref="A30" r:id="rId30" display="https://universitycollege.du.edu/course-detail/?degreecode=NFP&amp;coursenum=4230" xr:uid="{13FD28BF-E9E3-4BB2-A003-678B6B13B091}"/>
  </hyperlinks>
  <pageMargins left="0.7" right="0.7" top="0.75" bottom="0.75" header="0.3" footer="0.3"/>
  <pageSetup scale="30" orientation="landscape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AnnualSchedule</vt:lpstr>
      <vt:lpstr>AnnualSchedule!Print_Area</vt:lpstr>
    </vt:vector>
  </TitlesOfParts>
  <Company>University of Denver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Chapman</dc:creator>
  <cp:lastModifiedBy>Sam Ellefson</cp:lastModifiedBy>
  <dcterms:created xsi:type="dcterms:W3CDTF">2025-01-23T16:30:48Z</dcterms:created>
  <dcterms:modified xsi:type="dcterms:W3CDTF">2025-02-07T19:08:06Z</dcterms:modified>
</cp:coreProperties>
</file>